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2024\SHAIRA\PRICELIST\"/>
    </mc:Choice>
  </mc:AlternateContent>
  <xr:revisionPtr revIDLastSave="0" documentId="13_ncr:1_{5C9A582E-4FBB-41DC-9A2C-06878B619DC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" sheetId="1" state="hidden" r:id="rId1"/>
    <sheet name="SEPTEMBER" sheetId="2" r:id="rId2"/>
  </sheets>
  <definedNames>
    <definedName name="_xlnm.Print_Area" localSheetId="1">SEPTEMBER!$A$1:$G$184</definedName>
    <definedName name="_xlnm.Print_Area" localSheetId="0">Sheet1!$A$1:$G$168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4" i="2" l="1"/>
  <c r="E184" i="2"/>
  <c r="E17" i="2"/>
  <c r="D17" i="2"/>
  <c r="E16" i="2"/>
  <c r="D16" i="2"/>
  <c r="D15" i="2"/>
  <c r="E15" i="2"/>
  <c r="D101" i="2"/>
  <c r="D100" i="2"/>
  <c r="E132" i="2" l="1"/>
  <c r="E134" i="2"/>
  <c r="E133" i="2"/>
  <c r="D134" i="2"/>
  <c r="D133" i="2"/>
  <c r="D132" i="2"/>
  <c r="E164" i="2"/>
  <c r="E163" i="2"/>
  <c r="E152" i="2"/>
  <c r="E151" i="2"/>
  <c r="E150" i="2"/>
  <c r="E149" i="2"/>
  <c r="D152" i="2"/>
  <c r="D151" i="2"/>
  <c r="D150" i="2"/>
  <c r="D149" i="2"/>
  <c r="E54" i="2"/>
  <c r="D54" i="2"/>
  <c r="E183" i="2" l="1"/>
  <c r="E180" i="2"/>
  <c r="E179" i="2"/>
  <c r="E178" i="2"/>
  <c r="E177" i="2"/>
  <c r="E182" i="2"/>
  <c r="E181" i="2"/>
  <c r="E172" i="2"/>
  <c r="E171" i="2"/>
  <c r="E170" i="2"/>
  <c r="E169" i="2"/>
  <c r="E168" i="2"/>
  <c r="E167" i="2"/>
  <c r="E160" i="2"/>
  <c r="E159" i="2"/>
  <c r="E158" i="2"/>
  <c r="E157" i="2"/>
  <c r="E156" i="2"/>
  <c r="E155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1" i="2"/>
  <c r="E130" i="2"/>
  <c r="E129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0" i="2"/>
  <c r="E109" i="2"/>
  <c r="E108" i="2"/>
  <c r="E107" i="2"/>
  <c r="E106" i="2"/>
  <c r="E105" i="2"/>
  <c r="E104" i="2"/>
  <c r="E103" i="2"/>
  <c r="E102" i="2"/>
  <c r="E101" i="2"/>
  <c r="E100" i="2"/>
  <c r="E97" i="2"/>
  <c r="E96" i="2"/>
  <c r="E94" i="2"/>
  <c r="E91" i="2"/>
  <c r="E90" i="2"/>
  <c r="E89" i="2"/>
  <c r="E88" i="2"/>
  <c r="E87" i="2"/>
  <c r="E86" i="2"/>
  <c r="E85" i="2"/>
  <c r="E84" i="2"/>
  <c r="E83" i="2"/>
  <c r="E80" i="2"/>
  <c r="E77" i="2"/>
  <c r="E76" i="2"/>
  <c r="E75" i="2"/>
  <c r="E74" i="2"/>
  <c r="E73" i="2"/>
  <c r="E72" i="2"/>
  <c r="E69" i="2"/>
  <c r="E68" i="2"/>
  <c r="E67" i="2"/>
  <c r="E66" i="2"/>
  <c r="E63" i="2"/>
  <c r="E62" i="2"/>
  <c r="E61" i="2"/>
  <c r="E58" i="2"/>
  <c r="E57" i="2"/>
  <c r="E56" i="2"/>
  <c r="E55" i="2"/>
  <c r="E51" i="2"/>
  <c r="E50" i="2"/>
  <c r="E49" i="2"/>
  <c r="E48" i="2"/>
  <c r="E47" i="2"/>
  <c r="E46" i="2"/>
  <c r="E43" i="2"/>
  <c r="E42" i="2"/>
  <c r="E41" i="2"/>
  <c r="E38" i="2"/>
  <c r="E37" i="2"/>
  <c r="E34" i="2"/>
  <c r="E33" i="2"/>
  <c r="E32" i="2"/>
  <c r="E31" i="2"/>
  <c r="E28" i="2"/>
  <c r="E25" i="2"/>
  <c r="E24" i="2"/>
  <c r="E23" i="2"/>
  <c r="E22" i="2"/>
  <c r="E21" i="2"/>
  <c r="E18" i="2"/>
  <c r="E14" i="2"/>
  <c r="E13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69" i="2" l="1"/>
  <c r="D68" i="2"/>
  <c r="D67" i="2"/>
  <c r="D66" i="2"/>
  <c r="D18" i="2"/>
  <c r="D14" i="2"/>
  <c r="D13" i="2"/>
  <c r="D163" i="2" l="1"/>
  <c r="D46" i="2"/>
  <c r="D73" i="2" l="1"/>
  <c r="D172" i="2"/>
  <c r="D171" i="2"/>
  <c r="D170" i="2"/>
  <c r="D169" i="2"/>
  <c r="D168" i="2"/>
  <c r="D167" i="2"/>
  <c r="D90" i="2"/>
  <c r="D91" i="2" l="1"/>
  <c r="D89" i="2"/>
  <c r="D88" i="2"/>
  <c r="D87" i="2"/>
  <c r="D86" i="2"/>
  <c r="D85" i="2"/>
  <c r="D84" i="2"/>
  <c r="D83" i="2"/>
  <c r="D143" i="2"/>
  <c r="D129" i="2"/>
  <c r="D110" i="2"/>
  <c r="D109" i="2"/>
  <c r="D108" i="2"/>
  <c r="D107" i="2"/>
  <c r="D106" i="2"/>
  <c r="D105" i="2"/>
  <c r="D104" i="2"/>
  <c r="D103" i="2"/>
  <c r="D102" i="2"/>
  <c r="D43" i="2"/>
  <c r="D42" i="2"/>
  <c r="D41" i="2"/>
  <c r="D33" i="2" l="1"/>
  <c r="D32" i="2"/>
  <c r="D25" i="2"/>
  <c r="D179" i="2"/>
  <c r="D178" i="2"/>
  <c r="D177" i="2"/>
  <c r="D182" i="2"/>
  <c r="D181" i="2"/>
  <c r="D183" i="2"/>
  <c r="D164" i="2"/>
  <c r="D160" i="2"/>
  <c r="D159" i="2"/>
  <c r="D156" i="2"/>
  <c r="D155" i="2"/>
  <c r="D158" i="2"/>
  <c r="D157" i="2"/>
  <c r="D97" i="2"/>
  <c r="D96" i="2"/>
  <c r="D95" i="2"/>
  <c r="D94" i="2"/>
  <c r="D80" i="2"/>
  <c r="D34" i="2"/>
  <c r="D31" i="2"/>
  <c r="D28" i="2"/>
  <c r="D24" i="2"/>
  <c r="D23" i="2"/>
  <c r="D22" i="2"/>
  <c r="D21" i="2"/>
  <c r="D63" i="2" l="1"/>
  <c r="D62" i="2"/>
  <c r="D61" i="2"/>
  <c r="E95" i="2" l="1"/>
  <c r="D77" i="2" l="1"/>
  <c r="D76" i="2"/>
  <c r="D75" i="2"/>
  <c r="D72" i="2"/>
  <c r="D51" i="2"/>
  <c r="D50" i="2"/>
  <c r="D49" i="2"/>
  <c r="D48" i="2"/>
  <c r="D47" i="2"/>
  <c r="D180" i="2" l="1"/>
  <c r="D58" i="2"/>
  <c r="D57" i="2"/>
  <c r="D56" i="2"/>
  <c r="D55" i="2"/>
  <c r="D38" i="2" l="1"/>
  <c r="D37" i="2"/>
  <c r="D74" i="2" l="1"/>
  <c r="D146" i="2" l="1"/>
  <c r="D145" i="2"/>
  <c r="D144" i="2"/>
  <c r="D142" i="2"/>
  <c r="D141" i="2"/>
  <c r="D140" i="2"/>
  <c r="D139" i="2"/>
  <c r="D138" i="2"/>
  <c r="D137" i="2"/>
  <c r="D136" i="2"/>
  <c r="D135" i="2"/>
  <c r="D131" i="2"/>
  <c r="D130" i="2"/>
  <c r="E18" i="1"/>
  <c r="F18" i="1"/>
  <c r="F20" i="1"/>
  <c r="E20" i="1"/>
  <c r="E157" i="1"/>
  <c r="E156" i="1"/>
  <c r="E155" i="1"/>
  <c r="E154" i="1"/>
  <c r="F140" i="1"/>
  <c r="F139" i="1"/>
  <c r="F138" i="1"/>
  <c r="F137" i="1"/>
  <c r="F136" i="1"/>
  <c r="E140" i="1"/>
  <c r="E139" i="1"/>
  <c r="E138" i="1"/>
  <c r="E137" i="1"/>
  <c r="E136" i="1"/>
  <c r="F155" i="1" l="1"/>
  <c r="F154" i="1"/>
  <c r="F150" i="1"/>
  <c r="F149" i="1"/>
  <c r="F148" i="1"/>
  <c r="F146" i="1"/>
  <c r="F145" i="1"/>
  <c r="F132" i="1"/>
  <c r="F131" i="1"/>
  <c r="F130" i="1"/>
  <c r="F129" i="1"/>
  <c r="F128" i="1"/>
  <c r="F127" i="1"/>
  <c r="E132" i="1"/>
  <c r="E131" i="1"/>
  <c r="E130" i="1"/>
  <c r="E129" i="1"/>
  <c r="E128" i="1"/>
  <c r="E127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F163" i="1"/>
  <c r="F162" i="1"/>
  <c r="F161" i="1"/>
  <c r="F160" i="1"/>
  <c r="F159" i="1"/>
  <c r="F158" i="1"/>
  <c r="F157" i="1"/>
  <c r="F156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F75" i="1" l="1"/>
  <c r="E75" i="1"/>
  <c r="F105" i="1" l="1"/>
  <c r="F104" i="1"/>
  <c r="E104" i="1"/>
  <c r="E85" i="1"/>
  <c r="E84" i="1"/>
  <c r="E83" i="1"/>
  <c r="E82" i="1"/>
  <c r="E81" i="1"/>
  <c r="E80" i="1"/>
  <c r="E79" i="1"/>
  <c r="E78" i="1"/>
  <c r="E77" i="1"/>
  <c r="F45" i="1" l="1"/>
  <c r="F44" i="1"/>
  <c r="F81" i="1"/>
  <c r="F80" i="1"/>
  <c r="F79" i="1"/>
  <c r="F78" i="1"/>
  <c r="F77" i="1"/>
  <c r="F76" i="1"/>
  <c r="F152" i="1"/>
  <c r="F151" i="1"/>
  <c r="E76" i="1" l="1"/>
  <c r="E45" i="1"/>
  <c r="E44" i="1"/>
  <c r="E150" i="1" l="1"/>
  <c r="E149" i="1"/>
  <c r="F153" i="1"/>
  <c r="E153" i="1"/>
  <c r="E152" i="1"/>
  <c r="E151" i="1"/>
  <c r="E160" i="1"/>
  <c r="E159" i="1"/>
  <c r="E158" i="1"/>
  <c r="E168" i="1"/>
  <c r="E167" i="1"/>
  <c r="E166" i="1"/>
  <c r="E165" i="1"/>
  <c r="E164" i="1"/>
  <c r="E163" i="1"/>
  <c r="E162" i="1"/>
  <c r="E126" i="1"/>
  <c r="F35" i="1" l="1"/>
  <c r="F34" i="1"/>
  <c r="F33" i="1"/>
  <c r="F32" i="1"/>
  <c r="F31" i="1"/>
  <c r="F30" i="1"/>
  <c r="F29" i="1"/>
  <c r="F28" i="1"/>
  <c r="F27" i="1"/>
  <c r="F168" i="1"/>
  <c r="F167" i="1"/>
  <c r="F166" i="1"/>
  <c r="F165" i="1"/>
  <c r="F164" i="1"/>
  <c r="E35" i="1"/>
  <c r="E34" i="1"/>
  <c r="E33" i="1"/>
  <c r="E32" i="1"/>
  <c r="E31" i="1"/>
  <c r="E30" i="1"/>
  <c r="E29" i="1"/>
  <c r="E28" i="1"/>
  <c r="E27" i="1"/>
  <c r="F41" i="1" l="1"/>
  <c r="F40" i="1"/>
  <c r="F39" i="1"/>
  <c r="F38" i="1"/>
  <c r="F24" i="1"/>
  <c r="F23" i="1"/>
  <c r="F22" i="1"/>
  <c r="F21" i="1"/>
  <c r="F17" i="1"/>
  <c r="F16" i="1"/>
  <c r="F15" i="1"/>
  <c r="F14" i="1"/>
  <c r="F11" i="1"/>
  <c r="F10" i="1"/>
  <c r="F126" i="1" l="1"/>
  <c r="F125" i="1"/>
  <c r="F124" i="1"/>
  <c r="F123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85" i="1"/>
  <c r="F84" i="1"/>
  <c r="F83" i="1"/>
  <c r="F82" i="1"/>
  <c r="F72" i="1"/>
  <c r="F71" i="1"/>
  <c r="F70" i="1"/>
  <c r="F69" i="1"/>
  <c r="F68" i="1"/>
  <c r="F67" i="1"/>
  <c r="F66" i="1"/>
  <c r="F65" i="1"/>
  <c r="F64" i="1"/>
  <c r="F61" i="1"/>
  <c r="F60" i="1"/>
  <c r="F59" i="1"/>
  <c r="F55" i="1"/>
  <c r="F54" i="1"/>
  <c r="F51" i="1"/>
  <c r="F50" i="1"/>
  <c r="F49" i="1"/>
  <c r="F48" i="1"/>
  <c r="E10" i="1" l="1"/>
  <c r="E65" i="1"/>
  <c r="E64" i="1"/>
  <c r="E17" i="1" l="1"/>
  <c r="E16" i="1"/>
  <c r="E15" i="1"/>
  <c r="E14" i="1"/>
  <c r="E11" i="1"/>
  <c r="E60" i="1" l="1"/>
  <c r="E24" i="1" l="1"/>
  <c r="E23" i="1"/>
  <c r="E22" i="1"/>
  <c r="E21" i="1"/>
  <c r="E148" i="1" l="1"/>
  <c r="E72" i="1" l="1"/>
  <c r="E71" i="1"/>
  <c r="E70" i="1"/>
  <c r="E69" i="1"/>
  <c r="E68" i="1"/>
  <c r="E67" i="1"/>
  <c r="E66" i="1"/>
  <c r="E41" i="1" l="1"/>
  <c r="E40" i="1"/>
  <c r="E39" i="1"/>
  <c r="E146" i="1" l="1"/>
  <c r="E125" i="1"/>
  <c r="E124" i="1"/>
  <c r="E123" i="1"/>
  <c r="E61" i="1"/>
  <c r="E59" i="1"/>
  <c r="E55" i="1"/>
  <c r="E54" i="1"/>
  <c r="E145" i="1"/>
  <c r="E161" i="1"/>
  <c r="E51" i="1"/>
  <c r="E50" i="1"/>
  <c r="E49" i="1"/>
  <c r="E48" i="1"/>
  <c r="E38" i="1"/>
</calcChain>
</file>

<file path=xl/sharedStrings.xml><?xml version="1.0" encoding="utf-8"?>
<sst xmlns="http://schemas.openxmlformats.org/spreadsheetml/2006/main" count="779" uniqueCount="322">
  <si>
    <t>MODEL</t>
  </si>
  <si>
    <t>PRICE</t>
  </si>
  <si>
    <t>TPL</t>
  </si>
  <si>
    <t>LTO</t>
  </si>
  <si>
    <t>COLOR</t>
  </si>
  <si>
    <t>White Pearl</t>
  </si>
  <si>
    <t xml:space="preserve">VIOS </t>
  </si>
  <si>
    <t>1.3 E AT</t>
  </si>
  <si>
    <t>1.3 E MT</t>
  </si>
  <si>
    <t>1.3 J MT</t>
  </si>
  <si>
    <t>1.5 G AT</t>
  </si>
  <si>
    <t xml:space="preserve">WIGO </t>
  </si>
  <si>
    <t xml:space="preserve">1.0 G AT  </t>
  </si>
  <si>
    <t>1.0 G MT</t>
  </si>
  <si>
    <t>1.0 E MT</t>
  </si>
  <si>
    <t>YARIS</t>
  </si>
  <si>
    <t>Freedom White, Thermalyte, Attitude Black, Red Mica, Frozen Blue</t>
  </si>
  <si>
    <t>PRIUS C FULL OPTION</t>
  </si>
  <si>
    <t>Silver Met,Yellow Mica Met.,Cool Soda,Orange Pearl</t>
  </si>
  <si>
    <t>ALPHARD</t>
  </si>
  <si>
    <t xml:space="preserve">ALPHARD 3.5 L </t>
  </si>
  <si>
    <t>Luxury Pearl White</t>
  </si>
  <si>
    <t>COASTER</t>
  </si>
  <si>
    <t>White</t>
  </si>
  <si>
    <t>INNOVA</t>
  </si>
  <si>
    <t>HILUX</t>
  </si>
  <si>
    <t>GL GRANDIA AT 2T</t>
  </si>
  <si>
    <t>GL GRANDIA AT 1T</t>
  </si>
  <si>
    <t>GL GRANDIA MT 2T</t>
  </si>
  <si>
    <t>GL GRANDIA MT 1T</t>
  </si>
  <si>
    <t>White &amp; Silver Met</t>
  </si>
  <si>
    <t>LC 200(FULL OPTION)</t>
  </si>
  <si>
    <t>LC200 STANDARD</t>
  </si>
  <si>
    <t>PRADO DSL AT</t>
  </si>
  <si>
    <t>PRADO GAS AT</t>
  </si>
  <si>
    <t>Silver Met.,Gray Met &amp; Attitude Black</t>
  </si>
  <si>
    <t>NEW CAMRY</t>
  </si>
  <si>
    <t>TOYOTA VEHICLE PRICELIST IN THE PHILIPPINES</t>
  </si>
  <si>
    <t xml:space="preserve">AOG </t>
  </si>
  <si>
    <t>INSURANCE</t>
  </si>
  <si>
    <t>2.8 V DSL AT</t>
  </si>
  <si>
    <t>2.8 G DSL AT</t>
  </si>
  <si>
    <t>2.8 G DSL MT</t>
  </si>
  <si>
    <t>2.8 E DSL AT</t>
  </si>
  <si>
    <t>2.8 E DSL MT</t>
  </si>
  <si>
    <t>2.8 J DSL MT</t>
  </si>
  <si>
    <t>4X2 2.4 G DSL AT</t>
  </si>
  <si>
    <t>4X2 2.4 G DSL MT</t>
  </si>
  <si>
    <t>4X2 2.4 G AT</t>
  </si>
  <si>
    <t>4X2 2.4 G MT</t>
  </si>
  <si>
    <t>4X2 2.4 E MT</t>
  </si>
  <si>
    <t>4X2 2.4 J MT</t>
  </si>
  <si>
    <t>Crystal White Pearl</t>
  </si>
  <si>
    <t>Silver Metallic, Raven Black</t>
  </si>
  <si>
    <t>White/Yellow,2tSmoky Blue,Red,White/Black,White/Cement Gray, White&amp;WhiteBeige, White/Dark green</t>
  </si>
  <si>
    <t>FJ CRUISER AT</t>
  </si>
  <si>
    <t>1.0 TRD AT</t>
  </si>
  <si>
    <t>1.5 S AT</t>
  </si>
  <si>
    <t>F. White, Gray Met.,Attitude Black, Orange MET, Citrus</t>
  </si>
  <si>
    <t>RUSH</t>
  </si>
  <si>
    <t>1.5 E AT</t>
  </si>
  <si>
    <t>1.5 E MT</t>
  </si>
  <si>
    <t>4X4 2.8 CONQUEST AT</t>
  </si>
  <si>
    <t>4X4 2.8 CONQUEST MT</t>
  </si>
  <si>
    <t>4X2 2.4 CONQUEST AT</t>
  </si>
  <si>
    <t>4X2 2.4 CONQUEST MT</t>
  </si>
  <si>
    <t>Black, Super Red V, Alumina Jade Metallic, Grayish Blue Mica Metalic</t>
  </si>
  <si>
    <t>Ice Silver Met, D.Gray,Crystal Black, Lapis Blue Pearl, Red, Bright Blue</t>
  </si>
  <si>
    <t>GL GRANDIA TOURER AT</t>
  </si>
  <si>
    <t>GL GRANDIA TOURER AT 2T</t>
  </si>
  <si>
    <t>COMMUTER DELUXE MT</t>
  </si>
  <si>
    <t>COMMUTER MT</t>
  </si>
  <si>
    <t>Silver Mettalic, Black</t>
  </si>
  <si>
    <t>Super White 2, Lime White Pearl</t>
  </si>
  <si>
    <t>Silver Met, Gray Met, Super Red, Orange Pearl, Yellow Mica Met, Yellow, Blue Met, Cool Soda Met</t>
  </si>
  <si>
    <t>HIACE</t>
  </si>
  <si>
    <t>PRIUS 1.6 HYBRID</t>
  </si>
  <si>
    <t>SUPER GRANDIA LEATHER</t>
  </si>
  <si>
    <t>SUPER GRANDIA LEATHER 2T</t>
  </si>
  <si>
    <t>SUPER GRANDIA ELITE</t>
  </si>
  <si>
    <t>SUPER GRANDIA ELITE 2T</t>
  </si>
  <si>
    <t xml:space="preserve"> Luxury Pearl Toning</t>
  </si>
  <si>
    <t>Black, White Pearl Crystal Shine, Gray Metallic</t>
  </si>
  <si>
    <t>1.6 G CVT</t>
  </si>
  <si>
    <t>ALTIS</t>
  </si>
  <si>
    <t>1.3 XLE CVT</t>
  </si>
  <si>
    <t>1.3 XLE MT</t>
  </si>
  <si>
    <t>Thermalyte, Black, Blackish Red Mica, Red Mica Metallic, Alumina Jade Metallic, Grayish Blue Mica Metallic</t>
  </si>
  <si>
    <t>Thermalyte,Red Mica Met., Black, Blackish Red Mica</t>
  </si>
  <si>
    <t>Thermalyte,Blackish Red Mica, Alumina Jade,Black</t>
  </si>
  <si>
    <t>Thermalyte,Blackish Red Mica ,Alumina Jade,Black</t>
  </si>
  <si>
    <t>Luxury Pearl Toning</t>
  </si>
  <si>
    <t xml:space="preserve">1.3 J M/T </t>
  </si>
  <si>
    <t xml:space="preserve">1.3 BASE MT </t>
  </si>
  <si>
    <t>White, Thermalyte</t>
  </si>
  <si>
    <t>Alumina Jade,Freedom White, Thermalyte, Red Mica Metallic</t>
  </si>
  <si>
    <t>VIOS 1.3 XE CVT (7 AIRBAGS)</t>
  </si>
  <si>
    <t>VIOS 1.3 J M/T (7 AIRBAGS)</t>
  </si>
  <si>
    <t>SPECIAL ORDER UNITS</t>
  </si>
  <si>
    <t>White, Gray Metallic, Yellow SE</t>
  </si>
  <si>
    <t>White, Gray Mettalic, Black, Silver Metallic, Orange Metallic</t>
  </si>
  <si>
    <t xml:space="preserve"> </t>
  </si>
  <si>
    <t>HIACE CARGO</t>
  </si>
  <si>
    <t xml:space="preserve">1.8 G CVT </t>
  </si>
  <si>
    <t>COROLLA CROSS</t>
  </si>
  <si>
    <t>Metal Stream Metallic, Attitude Black Mica, Red Mica Metallic</t>
  </si>
  <si>
    <t>Emotional Red</t>
  </si>
  <si>
    <t>Crimson Spark Red, Attitude Black Mica, Gray, Silver, Super White</t>
  </si>
  <si>
    <t>4X4 2.4 J MT</t>
  </si>
  <si>
    <t>4X2 FX W/ RR A/C MT</t>
  </si>
  <si>
    <t>4x2 CARGO MT</t>
  </si>
  <si>
    <t>HILUX 4X2 CAB &amp; CHASSIS MT</t>
  </si>
  <si>
    <t>2.8L 4X4 LTD AT 2-TONE</t>
  </si>
  <si>
    <t>2.8L 4X2 LTD AT</t>
  </si>
  <si>
    <t>2.8L 4X2 Q AT Pearl</t>
  </si>
  <si>
    <t>2.8L 4X2 Q AT</t>
  </si>
  <si>
    <t>2.4L 4X2 V AT Pearl</t>
  </si>
  <si>
    <t xml:space="preserve">2.4L 4X2 V AT </t>
  </si>
  <si>
    <t>Super White, Silver Metallic, Gray Metallic, Attitude Black Mica</t>
  </si>
  <si>
    <t>Silver Metallic, White, Gray Metallic, Black</t>
  </si>
  <si>
    <t>COMMUTER MT (OLD)</t>
  </si>
  <si>
    <t>Bordeaux, Dark Red Mica Metallic, White, Bronze Mica Metallic, Silver Mica Metallic, Black Metallic</t>
  </si>
  <si>
    <t>Blackish Red Mica,Alumina Jade</t>
  </si>
  <si>
    <t>Freedom White</t>
  </si>
  <si>
    <t>White Pearl,  Sparkling Black Pearl Crystal Shine</t>
  </si>
  <si>
    <t>Silver Met, Gray Met, Attitude Black Mica</t>
  </si>
  <si>
    <t>Silver Mica Metallic, Dark Red Mica Metallic, Bronze Mica Metallic, White 2, Black Metallic</t>
  </si>
  <si>
    <t>VIOS 1.3 BASE MT (7 AIRBAGS)</t>
  </si>
  <si>
    <t>Attitude Black Mica, Thermalyte</t>
  </si>
  <si>
    <t>Silver Metallic</t>
  </si>
  <si>
    <t>Super White II, Thermalyte, Red Mica Metallic</t>
  </si>
  <si>
    <t>White Pearl Crystal Shine, Sparkling Black Pearl Crystal Shine</t>
  </si>
  <si>
    <t>Nebula Blue Metallic, Freedom White, Attitude Black Mica, Gray Metallic</t>
  </si>
  <si>
    <t>Orange Metallic, Nebula Blue Metallic, Crimson Spark Red Metallic, Attitude Black Mica, Gray Metallic, Silver Metallic, Freedom White</t>
  </si>
  <si>
    <t>1.5 GR-S CVT</t>
  </si>
  <si>
    <t>Black, Super Red V</t>
  </si>
  <si>
    <t>1.5 G CVT</t>
  </si>
  <si>
    <t>1.3 XE CVT</t>
  </si>
  <si>
    <t>VIOS 1.5 G MT</t>
  </si>
  <si>
    <t>VIOS 1.3 E CVT</t>
  </si>
  <si>
    <t>VIOS 1.3 E MT</t>
  </si>
  <si>
    <t>Silver Metallic, Gray Metallic, Attitude Black Mica</t>
  </si>
  <si>
    <t>Marketing Professional: _________________________________</t>
  </si>
  <si>
    <t>Mobile number:  _______________________________________</t>
  </si>
  <si>
    <t>Email Address: ________________________________________</t>
  </si>
  <si>
    <t>TOYOTA 86 AT</t>
  </si>
  <si>
    <t>TOYOTA 86 MT</t>
  </si>
  <si>
    <t>LC300 VX 3.3LV6 A/T</t>
  </si>
  <si>
    <t>LC300 ZX 3.3L V6 A/T</t>
  </si>
  <si>
    <t>Precious White Pearl</t>
  </si>
  <si>
    <t>White Pearl Crystal Shine</t>
  </si>
  <si>
    <t>LC 300 &amp; LC PRADO</t>
  </si>
  <si>
    <t>FORTUNER</t>
  </si>
  <si>
    <t>AVANZA</t>
  </si>
  <si>
    <t>4X4 GR-S AT</t>
  </si>
  <si>
    <t>Attitude Black Mica, Super White II</t>
  </si>
  <si>
    <t>Attitude Black Mica, White Pearl Crystal Shine</t>
  </si>
  <si>
    <t>Silver Mettalic, Light Blue Metallic</t>
  </si>
  <si>
    <t>Red Mica, Urban Khaki, Silver Metallic, Attitude Black, Grayish Blue</t>
  </si>
  <si>
    <t>Silver Metallic, Red Mica, Gray Metallic, Super White II, Grayish Blue</t>
  </si>
  <si>
    <t>1.8V GR-S HEV</t>
  </si>
  <si>
    <t>Platinum White Pearl Mica/ Attitude Black Mica 2T</t>
  </si>
  <si>
    <t>1.8V HV CVT HEV</t>
  </si>
  <si>
    <t>Platinum White Pearl Mica</t>
  </si>
  <si>
    <t>Celestite Gray Metallic, Metal Stream Metallic, Attitude Black Mica</t>
  </si>
  <si>
    <t>RAIZE</t>
  </si>
  <si>
    <t>1.0 Turbo CVT</t>
  </si>
  <si>
    <t>1.2 G CVT</t>
  </si>
  <si>
    <t>1.2 E CVT</t>
  </si>
  <si>
    <t>1.2 E M/T</t>
  </si>
  <si>
    <t>Red 2, Gray Metallic, Silver Metallic 4</t>
  </si>
  <si>
    <t>Gray Metallic, Silver Metallic 4</t>
  </si>
  <si>
    <t>2.5 V HEV CVT</t>
  </si>
  <si>
    <t>Greenish Gun Metal Mica Met., Silver Met., Black., Dark Red Mica Met.</t>
  </si>
  <si>
    <t>Greenish Gun Metal Mica Met., Silver Met., Black Met., Dark Red Mica Met.</t>
  </si>
  <si>
    <t>Silver Met., Black Met.,White 2</t>
  </si>
  <si>
    <r>
      <t xml:space="preserve">For the month of </t>
    </r>
    <r>
      <rPr>
        <b/>
        <i/>
        <sz val="11"/>
        <color theme="1"/>
        <rFont val="Calisto MT"/>
        <family val="1"/>
      </rPr>
      <t>March 2022</t>
    </r>
  </si>
  <si>
    <t>RAV 4 LTD HEV</t>
  </si>
  <si>
    <t>RAV4 XLE HEV</t>
  </si>
  <si>
    <t>Turquoise/Black , Yellow/Black</t>
  </si>
  <si>
    <t>1.8 GR-S HEV CVT</t>
  </si>
  <si>
    <t>1.6 V GR-S CVT</t>
  </si>
  <si>
    <t>1.6 E CVT</t>
  </si>
  <si>
    <t>Red Mica Metallic, Attitude Black Mica</t>
  </si>
  <si>
    <t>Red Mica Metallic, Attitude Black Mica, Silver Metallic 1</t>
  </si>
  <si>
    <t>Attitude Black Mica, Silver Metallic 1, Super White II</t>
  </si>
  <si>
    <t>CAMRY</t>
  </si>
  <si>
    <t>1.5 V CVT</t>
  </si>
  <si>
    <t>1.5 G GR-S AT</t>
  </si>
  <si>
    <t>Platinum White Pearl</t>
  </si>
  <si>
    <t>Metal Stream Metallic, Attitude Black Mica, Graphite Metallic</t>
  </si>
  <si>
    <t>Super White II</t>
  </si>
  <si>
    <t>White Pearl SE/ Black</t>
  </si>
  <si>
    <t>Silver Metallic 4, Gray Metallic, Red 2</t>
  </si>
  <si>
    <t>Silver Metallic 4, Gray Metallic</t>
  </si>
  <si>
    <t xml:space="preserve">Silver Metallic 1, Black 1, Blackish Red Mica, Alumina Jade Metallic, </t>
  </si>
  <si>
    <t xml:space="preserve">Silver Metallic 1, Black 1, Blackish Red Mica, Red Mica Metallic, </t>
  </si>
  <si>
    <t>White 2, Black Metallic 1, Dark Red Mica Metallic</t>
  </si>
  <si>
    <t>Purplish Silver Mica Metallic, Black Metallic 1, Dark Red Metallic</t>
  </si>
  <si>
    <t>Silver Metallic 4, Black Metalllic 1, Dark Red Mica Metallic, Greenish Gun Metal Mica Metallic</t>
  </si>
  <si>
    <t>White 2, Silver Metallic 4, Black Metalllic 1</t>
  </si>
  <si>
    <t>Silver Metallic 2, Gray Metallic, Attitude Black Mica</t>
  </si>
  <si>
    <t>Silver Metallic/Attitude Black Mica</t>
  </si>
  <si>
    <t>Super White II, Silver Metallic 3, Gray Metallic, Attitude Black Mica</t>
  </si>
  <si>
    <t>Platinum White Pearl Mica/ Attitude Black Mica</t>
  </si>
  <si>
    <t>Silver Metallic 3, Attitude Black Mica, Red Mica, Urban Khaki, Grayish Blue</t>
  </si>
  <si>
    <t>Super White II, Silver Metallic 3, Gray Metallic, Red Mica, Grayish Blue</t>
  </si>
  <si>
    <t xml:space="preserve">Black, White Pearl Crystal Shine, Gray Metallic, Black 3, </t>
  </si>
  <si>
    <t xml:space="preserve">Silver Mica Metallic, Black Mica, </t>
  </si>
  <si>
    <t>White 1</t>
  </si>
  <si>
    <t>1.0 Turbo CVT 2T</t>
  </si>
  <si>
    <t>VELOZ</t>
  </si>
  <si>
    <t>Silver Metallic 3, Gray Metallic, Attitude Black Mica</t>
  </si>
  <si>
    <t>NEW LITE ACE</t>
  </si>
  <si>
    <t>1.5L PANEL VAN M/T</t>
  </si>
  <si>
    <t>White 2</t>
  </si>
  <si>
    <t>Precious Black, Super White II, Emotional Red</t>
  </si>
  <si>
    <t>Ignition Red</t>
  </si>
  <si>
    <t xml:space="preserve"> Crystal White Pearl</t>
  </si>
  <si>
    <t>Silver Mica Metallic, White 1</t>
  </si>
  <si>
    <t>Super White II, Gray Metallic, Attitude Black Mica, Oxide Bronze Metallic</t>
  </si>
  <si>
    <t>Dark Blue Mica, Attitude Black Mica, Super White II, Gray Metallic, Silver Metallic</t>
  </si>
  <si>
    <t>Attitude Black Mica, Super White II, Gray Metallic, Silver Metallic</t>
  </si>
  <si>
    <t>Platinum White Pearl Mica / Attitude Black Mica</t>
  </si>
  <si>
    <t>Platinum White Pearl Mica, Sparkling Black Pearl Crystal Shine</t>
  </si>
  <si>
    <t>IMP LC300 VX 3.3LV6 A/T</t>
  </si>
  <si>
    <t>IMP LC300 ZX 3.3L V6 A/T</t>
  </si>
  <si>
    <t>Silver Mica Metallic</t>
  </si>
  <si>
    <t>2.0 Q HYBRID CVT</t>
  </si>
  <si>
    <t>Blackish Brown Mica, Dark Steel Mica</t>
  </si>
  <si>
    <t xml:space="preserve">2.0 V CVT </t>
  </si>
  <si>
    <t>2.0 V CVT</t>
  </si>
  <si>
    <t>Silver Metallic, Gray Mettalic, Attitude Black Mica</t>
  </si>
  <si>
    <t>3.0 AMBULANCE</t>
  </si>
  <si>
    <t>1.0 G CVT</t>
  </si>
  <si>
    <t>1.0 E CVT</t>
  </si>
  <si>
    <t>1.0 J MT</t>
  </si>
  <si>
    <t>Red Mica Metallic 2, Orange Metallic 3, Yellow SE, Silver Metallic , Gray Metallic</t>
  </si>
  <si>
    <t>Yellow SE, Silver Metallic, Gray Metallic</t>
  </si>
  <si>
    <t>Silver Metallic, Gray Mettalic, White II</t>
  </si>
  <si>
    <t xml:space="preserve">YARIS CROSS </t>
  </si>
  <si>
    <t>Platinum White Pearl/Attitude Black Mica, Sacrlet SE/Attitude Black Mica, Dark Turquoise SE/Attitude Black Mica</t>
  </si>
  <si>
    <t xml:space="preserve">YARIS CROSS 1.5 V CVT </t>
  </si>
  <si>
    <t>1.5 E CVT</t>
  </si>
  <si>
    <t>Purplish Silver Mica Metallic, Black Metallic, Dark Red Mica Metallic</t>
  </si>
  <si>
    <t>2.5 HEV CVT</t>
  </si>
  <si>
    <t>SUPRA 3.0L AT</t>
  </si>
  <si>
    <t>Prominence Red</t>
  </si>
  <si>
    <t>Metallic Colors 1, Metallic Colors 2</t>
  </si>
  <si>
    <t>Matte Gray, Matte White</t>
  </si>
  <si>
    <t>Greenish Gun Metal Mica Metallic</t>
  </si>
  <si>
    <t>1.5 V CVT 2T</t>
  </si>
  <si>
    <t xml:space="preserve">1.5 V CVT </t>
  </si>
  <si>
    <t xml:space="preserve">RAV 4 </t>
  </si>
  <si>
    <t>ZENIX</t>
  </si>
  <si>
    <t/>
  </si>
  <si>
    <t>1.8 G GR-S CVT</t>
  </si>
  <si>
    <t>E CVT</t>
  </si>
  <si>
    <t>Red Mica Metallic, Attitude Black Mica, Metal Stream Metallic</t>
  </si>
  <si>
    <t>Attitude Black Mica, Super White II, Metal Stream Metallic</t>
  </si>
  <si>
    <t>4X4 GR-S AT 2T</t>
  </si>
  <si>
    <t>Attitude Black Mica / Super White II</t>
  </si>
  <si>
    <t>4X4 GR-S AT ER</t>
  </si>
  <si>
    <t>4X2 2.4 E AT</t>
  </si>
  <si>
    <t>Attitude Black Mica</t>
  </si>
  <si>
    <t>Blackish Red Mica, Alumina Jade</t>
  </si>
  <si>
    <t>2.8 XE DSL A/T</t>
  </si>
  <si>
    <t xml:space="preserve">Super White 1, Silver Metallic 1, Black 1, Red Mica Metallic, </t>
  </si>
  <si>
    <t xml:space="preserve">2.8L 4X2 LTD AT 2-TONE </t>
  </si>
  <si>
    <t>2.4L 4X2 V AT</t>
  </si>
  <si>
    <t>COMMUTER DE CONTENT MT</t>
  </si>
  <si>
    <t xml:space="preserve"> Silver Mica Metallic, White 1</t>
  </si>
  <si>
    <t>Silver Metallic, Black 1, Alumina Jade Metallic, Super White II</t>
  </si>
  <si>
    <t>Silver Metallic, Black 1, Blackish Red Mica, Grayish Blue Mica Metallic, Super Red V</t>
  </si>
  <si>
    <t>1.5 S HEV CVT 2T</t>
  </si>
  <si>
    <t>1.6 GR-S Turbo MT</t>
  </si>
  <si>
    <t>GR86</t>
  </si>
  <si>
    <t>Crystal Black Silica</t>
  </si>
  <si>
    <t>TOYOTA GR86 2.4 A/T IR</t>
  </si>
  <si>
    <t>TOYOTA GR86 2.4 M/T IR</t>
  </si>
  <si>
    <t>TOYOTA GR86 2.4 A/T WP</t>
  </si>
  <si>
    <t>TOYOTA GR86 2.4 M/T WP</t>
  </si>
  <si>
    <t>TOYOTA GR86 2.4 A/T</t>
  </si>
  <si>
    <t>TOYOTA GR86 2.4 M/T</t>
  </si>
  <si>
    <t>Turquoise Mica Metallic/Black, Yellow SE/Black</t>
  </si>
  <si>
    <t>White Pearl SE 1T</t>
  </si>
  <si>
    <t>1.0 Turbo CVT 1T</t>
  </si>
  <si>
    <t>1.5 PATIENT TRANSPORT VEHICLE</t>
  </si>
  <si>
    <t>1.5 PATROL VEHICLE</t>
  </si>
  <si>
    <t>Dealer:</t>
  </si>
  <si>
    <t>Marketing Professional:</t>
  </si>
  <si>
    <t>Mobile number:</t>
  </si>
  <si>
    <t>Email Address:</t>
  </si>
  <si>
    <t>____________________________</t>
  </si>
  <si>
    <t xml:space="preserve"> TOYOTA VEHICLE PRICELIST IN THE PHILIPPINES</t>
  </si>
  <si>
    <t>1.8 GR-S HEV CVT 2T</t>
  </si>
  <si>
    <t xml:space="preserve">1.8 V HEV CVT </t>
  </si>
  <si>
    <t>Emotional Red/ Attitude Black Mica</t>
  </si>
  <si>
    <t>Metal Stream Metallic, Celestite Gray Metallic</t>
  </si>
  <si>
    <t xml:space="preserve">1.8 G HEV CVT </t>
  </si>
  <si>
    <t>Platinum White Pearl Mica, Precious Metal</t>
  </si>
  <si>
    <t>Black 3</t>
  </si>
  <si>
    <t>Super Red V</t>
  </si>
  <si>
    <t>FMC LC PRADO TURBO A/T WP</t>
  </si>
  <si>
    <t>FMC LC PRADO TURBO A/T</t>
  </si>
  <si>
    <t>Attitude Black Mica, Avant-Garde Bronze Metallic</t>
  </si>
  <si>
    <t>2.5 LTD HEV CVT WP</t>
  </si>
  <si>
    <t>2.5 LTD HEV CVT</t>
  </si>
  <si>
    <t>2.5 XLE HEV CVT WP</t>
  </si>
  <si>
    <t>4X4 2.8 GR SPORT A/T</t>
  </si>
  <si>
    <t>4X4 2.8 GR SPORT A/T ER</t>
  </si>
  <si>
    <t>4X4 2.8 GR SPORT A/T 2T</t>
  </si>
  <si>
    <t>1.5L FX M/T</t>
  </si>
  <si>
    <t>1.5L CARGO M/T</t>
  </si>
  <si>
    <t>1.5L PICKUP M/T</t>
  </si>
  <si>
    <t>LITEACE 1.5 PUV CLASS 1         (FOR PUBLIC USE ONLY)</t>
  </si>
  <si>
    <t>2.5 XLE HEV CVT</t>
  </si>
  <si>
    <r>
      <t xml:space="preserve"> For the month of </t>
    </r>
    <r>
      <rPr>
        <b/>
        <sz val="36"/>
        <color theme="1"/>
        <rFont val="Aharoni"/>
        <charset val="177"/>
      </rPr>
      <t>OCTOBER</t>
    </r>
    <r>
      <rPr>
        <b/>
        <sz val="34"/>
        <color theme="1"/>
        <rFont val="Aharoni"/>
        <charset val="177"/>
      </rPr>
      <t xml:space="preserve"> </t>
    </r>
    <r>
      <rPr>
        <b/>
        <sz val="45"/>
        <color theme="1"/>
        <rFont val="Aharoni"/>
        <charset val="177"/>
      </rPr>
      <t>2024</t>
    </r>
  </si>
  <si>
    <t>Platinum White Pearl, Dark Turquoise</t>
  </si>
  <si>
    <t>Sacrlet SE/Attitude Black Mica</t>
  </si>
  <si>
    <t>Attitude Black Mica, Greenish Gun Metal Mica Metallic, Scarlet SE</t>
  </si>
  <si>
    <t xml:space="preserve"> Ice Silver Metallic, Magnetite Gray Metallic, Sapphire Blue Pearl, Moss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</si>
</sst>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i/>
      <sz val="11"/>
      <color theme="1"/>
      <name val="Calisto MT"/>
      <family val="1"/>
    </font>
    <font>
      <b/>
      <i/>
      <sz val="10"/>
      <name val="Calisto MT"/>
      <family val="1"/>
    </font>
    <font>
      <i/>
      <sz val="11"/>
      <color theme="1"/>
      <name val="Calisto MT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sto MT"/>
      <family val="1"/>
    </font>
    <font>
      <b/>
      <sz val="26"/>
      <color theme="1"/>
      <name val="Aharoni"/>
      <charset val="177"/>
    </font>
    <font>
      <u/>
      <sz val="18"/>
      <name val="Aharoni"/>
      <charset val="177"/>
    </font>
    <font>
      <sz val="18"/>
      <color theme="1"/>
      <name val="Aharoni"/>
      <charset val="177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45"/>
      <color theme="1"/>
      <name val="Aharoni"/>
      <charset val="177"/>
    </font>
    <font>
      <b/>
      <sz val="34"/>
      <color theme="1"/>
      <name val="Aharoni"/>
      <charset val="177"/>
    </font>
    <font>
      <b/>
      <sz val="36"/>
      <color theme="1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3" fillId="0" borderId="25" xfId="0" applyFont="1" applyBorder="1" applyAlignment="1">
      <alignment horizontal="left" vertical="top"/>
    </xf>
    <xf numFmtId="165" fontId="3" fillId="0" borderId="24" xfId="1" applyNumberFormat="1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8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8" fillId="0" borderId="15" xfId="1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5" fontId="8" fillId="0" borderId="17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5" fontId="4" fillId="0" borderId="28" xfId="1" applyNumberFormat="1" applyFont="1" applyFill="1" applyBorder="1" applyAlignment="1">
      <alignment horizontal="center" vertical="center"/>
    </xf>
    <xf numFmtId="165" fontId="8" fillId="0" borderId="29" xfId="1" applyNumberFormat="1" applyFont="1" applyFill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5" fontId="8" fillId="0" borderId="34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7" xfId="1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vertical="center"/>
    </xf>
    <xf numFmtId="165" fontId="8" fillId="0" borderId="32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vertical="top"/>
    </xf>
    <xf numFmtId="0" fontId="12" fillId="0" borderId="27" xfId="0" applyFont="1" applyBorder="1" applyAlignment="1">
      <alignment horizontal="left" vertical="center"/>
    </xf>
    <xf numFmtId="165" fontId="3" fillId="0" borderId="24" xfId="1" applyNumberFormat="1" applyFont="1" applyFill="1" applyBorder="1" applyAlignment="1">
      <alignment horizontal="center" vertical="center"/>
    </xf>
    <xf numFmtId="165" fontId="4" fillId="0" borderId="24" xfId="1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12" fillId="0" borderId="27" xfId="0" applyFont="1" applyBorder="1" applyAlignment="1">
      <alignment horizontal="left"/>
    </xf>
    <xf numFmtId="0" fontId="0" fillId="0" borderId="26" xfId="0" applyBorder="1" applyAlignment="1">
      <alignment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165" fontId="3" fillId="4" borderId="10" xfId="1" applyNumberFormat="1" applyFont="1" applyFill="1" applyBorder="1" applyAlignment="1">
      <alignment horizontal="center" vertical="center"/>
    </xf>
    <xf numFmtId="165" fontId="4" fillId="4" borderId="1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Border="1" applyAlignment="1">
      <alignment horizontal="center" vertical="center"/>
    </xf>
    <xf numFmtId="165" fontId="4" fillId="4" borderId="0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65" fontId="3" fillId="4" borderId="24" xfId="1" applyNumberFormat="1" applyFont="1" applyFill="1" applyBorder="1" applyAlignment="1">
      <alignment horizontal="center" vertical="center"/>
    </xf>
    <xf numFmtId="165" fontId="4" fillId="4" borderId="24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Alignment="1">
      <alignment horizontal="center" vertical="center"/>
    </xf>
    <xf numFmtId="165" fontId="4" fillId="4" borderId="0" xfId="1" applyNumberFormat="1" applyFont="1" applyFill="1" applyAlignment="1">
      <alignment horizontal="center" vertical="center"/>
    </xf>
    <xf numFmtId="0" fontId="0" fillId="4" borderId="26" xfId="0" quotePrefix="1" applyFill="1" applyBorder="1" applyAlignment="1">
      <alignment vertical="center"/>
    </xf>
    <xf numFmtId="0" fontId="16" fillId="4" borderId="26" xfId="0" applyFont="1" applyFill="1" applyBorder="1" applyAlignment="1">
      <alignment vertical="center"/>
    </xf>
    <xf numFmtId="0" fontId="18" fillId="4" borderId="27" xfId="0" applyFont="1" applyFill="1" applyBorder="1" applyAlignment="1">
      <alignment horizontal="left" vertical="center"/>
    </xf>
    <xf numFmtId="165" fontId="19" fillId="4" borderId="0" xfId="1" applyNumberFormat="1" applyFont="1" applyFill="1" applyBorder="1" applyAlignment="1">
      <alignment horizontal="right" vertical="center"/>
    </xf>
    <xf numFmtId="0" fontId="14" fillId="4" borderId="14" xfId="0" applyFont="1" applyFill="1" applyBorder="1" applyAlignment="1">
      <alignment horizontal="center" vertical="center"/>
    </xf>
    <xf numFmtId="165" fontId="15" fillId="4" borderId="15" xfId="1" applyNumberFormat="1" applyFont="1" applyFill="1" applyBorder="1" applyAlignment="1">
      <alignment horizontal="center" vertical="center"/>
    </xf>
    <xf numFmtId="165" fontId="15" fillId="4" borderId="1" xfId="1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165" fontId="15" fillId="4" borderId="17" xfId="1" applyNumberFormat="1" applyFont="1" applyFill="1" applyBorder="1" applyAlignment="1">
      <alignment horizontal="center" vertical="center"/>
    </xf>
    <xf numFmtId="165" fontId="14" fillId="4" borderId="15" xfId="1" applyNumberFormat="1" applyFont="1" applyFill="1" applyBorder="1" applyAlignment="1">
      <alignment horizontal="center" vertical="center"/>
    </xf>
    <xf numFmtId="165" fontId="14" fillId="4" borderId="3" xfId="1" applyNumberFormat="1" applyFont="1" applyFill="1" applyBorder="1" applyAlignment="1">
      <alignment horizontal="center" vertical="center"/>
    </xf>
    <xf numFmtId="165" fontId="21" fillId="4" borderId="15" xfId="1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165" fontId="15" fillId="4" borderId="8" xfId="1" applyNumberFormat="1" applyFont="1" applyFill="1" applyBorder="1" applyAlignment="1">
      <alignment horizontal="center" vertical="center"/>
    </xf>
    <xf numFmtId="165" fontId="21" fillId="4" borderId="1" xfId="1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165" fontId="19" fillId="4" borderId="0" xfId="1" applyNumberFormat="1" applyFont="1" applyFill="1" applyBorder="1" applyAlignment="1">
      <alignment horizontal="right"/>
    </xf>
    <xf numFmtId="0" fontId="18" fillId="4" borderId="27" xfId="0" applyFont="1" applyFill="1" applyBorder="1" applyAlignment="1">
      <alignment horizontal="left"/>
    </xf>
    <xf numFmtId="165" fontId="15" fillId="4" borderId="30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165" fontId="15" fillId="4" borderId="28" xfId="1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left"/>
    </xf>
    <xf numFmtId="165" fontId="14" fillId="4" borderId="28" xfId="1" applyNumberFormat="1" applyFont="1" applyFill="1" applyBorder="1" applyAlignment="1">
      <alignment horizontal="center" vertical="center"/>
    </xf>
    <xf numFmtId="165" fontId="15" fillId="4" borderId="15" xfId="1" applyNumberFormat="1" applyFont="1" applyFill="1" applyBorder="1" applyAlignment="1" applyProtection="1">
      <alignment horizontal="center" vertical="center"/>
    </xf>
    <xf numFmtId="165" fontId="15" fillId="4" borderId="1" xfId="1" applyNumberFormat="1" applyFont="1" applyFill="1" applyBorder="1" applyAlignment="1" applyProtection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165" fontId="15" fillId="4" borderId="8" xfId="1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6" fillId="2" borderId="2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6" fillId="2" borderId="2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top"/>
    </xf>
    <xf numFmtId="0" fontId="17" fillId="4" borderId="0" xfId="0" applyFont="1" applyFill="1" applyAlignment="1">
      <alignment horizontal="center" vertical="top"/>
    </xf>
    <xf numFmtId="0" fontId="14" fillId="4" borderId="2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40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20" fillId="4" borderId="36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44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41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1673086</xdr:colOff>
      <xdr:row>0</xdr:row>
      <xdr:rowOff>24849</xdr:rowOff>
    </xdr:from>
    <xdr:to>
      <xdr:col>7</xdr:col>
      <xdr:colOff>8282</xdr:colOff>
      <xdr:row>2</xdr:row>
      <xdr:rowOff>75737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3AC66-1B34-4C9F-AAB3-D452086C2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9521" y="24849"/>
          <a:ext cx="2401957" cy="489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162484</xdr:colOff>
      <xdr:row>0</xdr:row>
      <xdr:rowOff>112059</xdr:rowOff>
    </xdr:from>
    <xdr:to>
      <xdr:col>2</xdr:col>
      <xdr:colOff>365011</xdr:colOff>
      <xdr:row>3</xdr:row>
      <xdr:rowOff>143902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27BC7D-E067-2F25-10AB-0524460B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84" y="112059"/>
          <a:ext cx="3653939" cy="603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2678206</xdr:colOff>
      <xdr:row>5</xdr:row>
      <xdr:rowOff>324971</xdr:rowOff>
    </xdr:from>
    <xdr:to>
      <xdr:col>6</xdr:col>
      <xdr:colOff>3507441</xdr:colOff>
      <xdr:row>5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1A4E3E-859C-2942-115C-30EEF9BF4A21}"/>
            </a:ext>
          </a:extLst>
        </xdr:cNvPr>
        <xdr:cNvSpPr txBox="1"/>
      </xdr:nvSpPr>
      <xdr:spPr>
        <a:xfrm>
          <a:off x="8494059" y="1557618"/>
          <a:ext cx="3585882" cy="246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800">
              <a:latin typeface="Aharoni" panose="02010803020104030203" pitchFamily="2" charset="-79"/>
              <a:cs typeface="Aharoni" panose="02010803020104030203" pitchFamily="2" charset="-79"/>
            </a:rPr>
            <a:t>TOYOTA LIPA BATANGAS INC.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68"/>
  <sheetViews>
    <sheetView view="pageBreakPreview" topLeftCell="A63" zoomScaleNormal="115" zoomScaleSheetLayoutView="100" workbookViewId="0">
      <selection activeCell="B11" sqref="B11"/>
    </sheetView>
  </sheetViews>
  <sheetFormatPr defaultColWidth="9.140625" defaultRowHeight="15" x14ac:dyDescent="0.25"/>
  <cols>
    <col min="1" max="1" width="26.5703125" style="30" customWidth="1"/>
    <col min="2" max="2" width="10.28515625" style="2" customWidth="1"/>
    <col min="3" max="4" width="8.5703125" style="2" customWidth="1"/>
    <col min="5" max="5" width="9.140625" style="3" customWidth="1"/>
    <col min="6" max="6" width="10.85546875" style="2" customWidth="1"/>
    <col min="7" max="7" width="61" style="31" customWidth="1"/>
    <col min="8" max="8" width="21.28515625" style="1" customWidth="1"/>
    <col min="9" max="9" width="30.28515625" style="1" customWidth="1"/>
    <col min="10" max="16384" width="9.140625" style="1"/>
  </cols>
  <sheetData>
    <row r="2" spans="1:9" ht="19.5" customHeight="1" x14ac:dyDescent="0.25"/>
    <row r="3" spans="1:9" ht="25.5" customHeight="1" x14ac:dyDescent="0.25">
      <c r="A3" s="56" t="s">
        <v>37</v>
      </c>
      <c r="B3" s="46"/>
      <c r="C3" s="46"/>
      <c r="D3" s="46"/>
      <c r="E3" s="47"/>
      <c r="F3" s="46"/>
      <c r="G3" s="58" t="s">
        <v>142</v>
      </c>
    </row>
    <row r="4" spans="1:9" ht="15.75" customHeight="1" x14ac:dyDescent="0.25">
      <c r="A4" s="152" t="s">
        <v>176</v>
      </c>
      <c r="B4" s="153"/>
      <c r="C4" s="153"/>
      <c r="D4" s="46"/>
      <c r="E4" s="47"/>
      <c r="F4" s="46"/>
      <c r="G4" s="57" t="s">
        <v>143</v>
      </c>
    </row>
    <row r="5" spans="1:9" ht="15.75" customHeight="1" x14ac:dyDescent="0.2">
      <c r="A5" s="71"/>
      <c r="B5" s="1"/>
      <c r="C5" s="1"/>
      <c r="D5" s="46"/>
      <c r="E5" s="47"/>
      <c r="F5" s="46"/>
      <c r="G5" s="70" t="s">
        <v>144</v>
      </c>
    </row>
    <row r="6" spans="1:9" ht="5.25" customHeight="1" thickBot="1" x14ac:dyDescent="0.25">
      <c r="A6" s="68"/>
      <c r="B6" s="69"/>
      <c r="C6" s="69"/>
      <c r="D6" s="59"/>
      <c r="E6" s="60"/>
      <c r="F6" s="59"/>
      <c r="G6" s="61"/>
    </row>
    <row r="7" spans="1:9" ht="6" customHeight="1" thickBot="1" x14ac:dyDescent="0.25">
      <c r="A7" s="5"/>
      <c r="B7" s="6"/>
      <c r="C7" s="6"/>
      <c r="D7" s="46"/>
      <c r="E7" s="47"/>
      <c r="F7" s="46"/>
      <c r="G7" s="4"/>
    </row>
    <row r="8" spans="1:9" ht="12" customHeight="1" thickBot="1" x14ac:dyDescent="0.3">
      <c r="A8" s="142" t="s">
        <v>36</v>
      </c>
      <c r="B8" s="143"/>
      <c r="C8" s="143"/>
      <c r="D8" s="143"/>
      <c r="E8" s="143"/>
      <c r="F8" s="143"/>
      <c r="G8" s="144"/>
      <c r="H8" s="1" t="s">
        <v>101</v>
      </c>
    </row>
    <row r="9" spans="1:9" s="11" customFormat="1" ht="14.25" customHeight="1" x14ac:dyDescent="0.25">
      <c r="A9" s="7" t="s">
        <v>0</v>
      </c>
      <c r="B9" s="8" t="s">
        <v>1</v>
      </c>
      <c r="C9" s="8" t="s">
        <v>2</v>
      </c>
      <c r="D9" s="8" t="s">
        <v>3</v>
      </c>
      <c r="E9" s="8" t="s">
        <v>38</v>
      </c>
      <c r="F9" s="9" t="s">
        <v>39</v>
      </c>
      <c r="G9" s="10" t="s">
        <v>4</v>
      </c>
    </row>
    <row r="10" spans="1:9" ht="14.25" customHeight="1" x14ac:dyDescent="0.25">
      <c r="A10" s="12" t="s">
        <v>172</v>
      </c>
      <c r="B10" s="13">
        <v>2350000</v>
      </c>
      <c r="C10" s="13">
        <v>2600</v>
      </c>
      <c r="D10" s="13">
        <v>14200</v>
      </c>
      <c r="E10" s="13">
        <f>B10*0.005*1.2525</f>
        <v>14716.875</v>
      </c>
      <c r="F10" s="13">
        <f>((B10*3%+2200)*1.2525)</f>
        <v>91056.75</v>
      </c>
      <c r="G10" s="14" t="s">
        <v>5</v>
      </c>
      <c r="H10" s="11"/>
      <c r="I10" s="11"/>
    </row>
    <row r="11" spans="1:9" ht="15.75" thickBot="1" x14ac:dyDescent="0.3">
      <c r="A11" s="12" t="s">
        <v>172</v>
      </c>
      <c r="B11" s="13">
        <v>2335000</v>
      </c>
      <c r="C11" s="13">
        <v>2600</v>
      </c>
      <c r="D11" s="13">
        <v>14200</v>
      </c>
      <c r="E11" s="13">
        <f>B11*0.005*1.2525</f>
        <v>14622.9375</v>
      </c>
      <c r="F11" s="13">
        <f>((B11*3%+2200)*1.2525)</f>
        <v>90493.125</v>
      </c>
      <c r="G11" s="53" t="s">
        <v>128</v>
      </c>
      <c r="H11" s="11"/>
      <c r="I11" s="11"/>
    </row>
    <row r="12" spans="1:9" ht="12.75" customHeight="1" thickBot="1" x14ac:dyDescent="0.3">
      <c r="A12" s="142" t="s">
        <v>84</v>
      </c>
      <c r="B12" s="143"/>
      <c r="C12" s="143"/>
      <c r="D12" s="143"/>
      <c r="E12" s="143"/>
      <c r="F12" s="143"/>
      <c r="G12" s="144"/>
      <c r="H12" s="11"/>
      <c r="I12" s="11"/>
    </row>
    <row r="13" spans="1:9" s="11" customFormat="1" ht="14.25" customHeight="1" x14ac:dyDescent="0.25">
      <c r="A13" s="17" t="s">
        <v>0</v>
      </c>
      <c r="B13" s="9" t="s">
        <v>1</v>
      </c>
      <c r="C13" s="9" t="s">
        <v>2</v>
      </c>
      <c r="D13" s="9" t="s">
        <v>3</v>
      </c>
      <c r="E13" s="9" t="s">
        <v>38</v>
      </c>
      <c r="F13" s="9" t="s">
        <v>39</v>
      </c>
      <c r="G13" s="18" t="s">
        <v>4</v>
      </c>
    </row>
    <row r="14" spans="1:9" s="11" customFormat="1" ht="14.25" customHeight="1" x14ac:dyDescent="0.25">
      <c r="A14" s="7" t="s">
        <v>180</v>
      </c>
      <c r="B14" s="20">
        <v>1610000</v>
      </c>
      <c r="C14" s="13">
        <v>1900</v>
      </c>
      <c r="D14" s="13">
        <v>14200</v>
      </c>
      <c r="E14" s="13">
        <f>B14*0.005*1.2525</f>
        <v>10082.625</v>
      </c>
      <c r="F14" s="13">
        <f>((B14*3%+2200)*1.2525)</f>
        <v>63251.25</v>
      </c>
      <c r="G14" s="32" t="s">
        <v>163</v>
      </c>
    </row>
    <row r="15" spans="1:9" ht="14.25" customHeight="1" x14ac:dyDescent="0.25">
      <c r="A15" s="12" t="s">
        <v>181</v>
      </c>
      <c r="B15" s="13">
        <v>1317000</v>
      </c>
      <c r="C15" s="13">
        <v>1900</v>
      </c>
      <c r="D15" s="13">
        <v>14200</v>
      </c>
      <c r="E15" s="13">
        <f>B15*0.005*1.2525</f>
        <v>8247.7124999999996</v>
      </c>
      <c r="F15" s="13">
        <f>((B15*3%+2200)*1.2525)</f>
        <v>52241.774999999994</v>
      </c>
      <c r="G15" s="32" t="s">
        <v>163</v>
      </c>
      <c r="H15" s="11"/>
      <c r="I15" s="11"/>
    </row>
    <row r="16" spans="1:9" ht="14.25" customHeight="1" x14ac:dyDescent="0.25">
      <c r="A16" s="12" t="s">
        <v>181</v>
      </c>
      <c r="B16" s="13">
        <v>1302000</v>
      </c>
      <c r="C16" s="13">
        <v>1900</v>
      </c>
      <c r="D16" s="13">
        <v>14200</v>
      </c>
      <c r="E16" s="13">
        <f>B16*0.005*1.2525</f>
        <v>8153.7749999999996</v>
      </c>
      <c r="F16" s="13">
        <f>((B16*3%+2200)*1.2525)</f>
        <v>51678.149999999994</v>
      </c>
      <c r="G16" s="14" t="s">
        <v>183</v>
      </c>
      <c r="H16" s="11"/>
      <c r="I16" s="11"/>
    </row>
    <row r="17" spans="1:9" ht="15.75" thickBot="1" x14ac:dyDescent="0.3">
      <c r="A17" s="12" t="s">
        <v>83</v>
      </c>
      <c r="B17" s="13">
        <v>1130000</v>
      </c>
      <c r="C17" s="13">
        <v>1900</v>
      </c>
      <c r="D17" s="13">
        <v>14200</v>
      </c>
      <c r="E17" s="13">
        <f>B17*0.005*1.2525</f>
        <v>7076.625</v>
      </c>
      <c r="F17" s="13">
        <f>((B17*3%+2200)*1.2525)</f>
        <v>45215.25</v>
      </c>
      <c r="G17" s="51" t="s">
        <v>184</v>
      </c>
    </row>
    <row r="18" spans="1:9" ht="14.25" customHeight="1" thickBot="1" x14ac:dyDescent="0.3">
      <c r="A18" s="12" t="s">
        <v>182</v>
      </c>
      <c r="B18" s="13">
        <v>1014000</v>
      </c>
      <c r="C18" s="13">
        <v>1900</v>
      </c>
      <c r="D18" s="13">
        <v>14200</v>
      </c>
      <c r="E18" s="13">
        <f>B18*0.005*1.2525</f>
        <v>6350.1750000000002</v>
      </c>
      <c r="F18" s="13">
        <f>((B18*3%+2200)*1.2525)</f>
        <v>40856.549999999996</v>
      </c>
      <c r="G18" s="53" t="s">
        <v>185</v>
      </c>
      <c r="H18" s="11"/>
      <c r="I18" s="11"/>
    </row>
    <row r="19" spans="1:9" ht="12.75" customHeight="1" thickBot="1" x14ac:dyDescent="0.3">
      <c r="A19" s="142" t="s">
        <v>104</v>
      </c>
      <c r="B19" s="143"/>
      <c r="C19" s="143"/>
      <c r="D19" s="143"/>
      <c r="E19" s="143"/>
      <c r="F19" s="143"/>
      <c r="G19" s="144"/>
      <c r="H19" s="11"/>
      <c r="I19" s="11"/>
    </row>
    <row r="20" spans="1:9" ht="14.25" customHeight="1" x14ac:dyDescent="0.25">
      <c r="A20" s="64" t="s">
        <v>160</v>
      </c>
      <c r="B20" s="20">
        <v>1774000</v>
      </c>
      <c r="C20" s="20">
        <v>2600</v>
      </c>
      <c r="D20" s="20">
        <v>10700</v>
      </c>
      <c r="E20" s="13">
        <f>B20*0.005*1.2525</f>
        <v>11109.674999999999</v>
      </c>
      <c r="F20" s="13">
        <f>((B20*2.5%+2200)*1.2525)</f>
        <v>58303.875</v>
      </c>
      <c r="G20" s="65" t="s">
        <v>161</v>
      </c>
      <c r="H20" s="11"/>
      <c r="I20" s="11"/>
    </row>
    <row r="21" spans="1:9" ht="14.25" customHeight="1" x14ac:dyDescent="0.25">
      <c r="A21" s="62" t="s">
        <v>162</v>
      </c>
      <c r="B21" s="13">
        <v>1680000</v>
      </c>
      <c r="C21" s="13">
        <v>2600</v>
      </c>
      <c r="D21" s="13">
        <v>10700</v>
      </c>
      <c r="E21" s="13">
        <f>B21*0.005*1.2525</f>
        <v>10521</v>
      </c>
      <c r="F21" s="13">
        <f>((B21*2.5%+2200)*1.2525)</f>
        <v>55360.5</v>
      </c>
      <c r="G21" s="63" t="s">
        <v>163</v>
      </c>
      <c r="H21" s="11"/>
      <c r="I21" s="11"/>
    </row>
    <row r="22" spans="1:9" x14ac:dyDescent="0.25">
      <c r="A22" s="62" t="s">
        <v>162</v>
      </c>
      <c r="B22" s="13">
        <v>1665000</v>
      </c>
      <c r="C22" s="13">
        <v>2600</v>
      </c>
      <c r="D22" s="13">
        <v>10700</v>
      </c>
      <c r="E22" s="13">
        <f>B22*0.005*1.2525</f>
        <v>10427.0625</v>
      </c>
      <c r="F22" s="13">
        <f>((B22*2.5%+2200)*1.2525)</f>
        <v>54890.8125</v>
      </c>
      <c r="G22" s="63" t="s">
        <v>164</v>
      </c>
      <c r="H22" s="11"/>
      <c r="I22" s="11"/>
    </row>
    <row r="23" spans="1:9" ht="14.25" customHeight="1" x14ac:dyDescent="0.25">
      <c r="A23" s="62" t="s">
        <v>103</v>
      </c>
      <c r="B23" s="13">
        <v>1318000</v>
      </c>
      <c r="C23" s="13">
        <v>2600</v>
      </c>
      <c r="D23" s="13">
        <v>10700</v>
      </c>
      <c r="E23" s="13">
        <f>B23*0.005*1.2525</f>
        <v>8253.9750000000004</v>
      </c>
      <c r="F23" s="13">
        <f>((B23*2.5%+2200)*1.2525)</f>
        <v>44025.375</v>
      </c>
      <c r="G23" s="63" t="s">
        <v>163</v>
      </c>
      <c r="H23" s="11"/>
      <c r="I23" s="11"/>
    </row>
    <row r="24" spans="1:9" ht="15.75" thickBot="1" x14ac:dyDescent="0.3">
      <c r="A24" s="66" t="s">
        <v>103</v>
      </c>
      <c r="B24" s="22">
        <v>1303000</v>
      </c>
      <c r="C24" s="22">
        <v>2600</v>
      </c>
      <c r="D24" s="22">
        <v>10700</v>
      </c>
      <c r="E24" s="22">
        <f>B24*0.005*1.2525</f>
        <v>8160.0374999999995</v>
      </c>
      <c r="F24" s="22">
        <f>((B24*2.5%+2200)*1.2525)</f>
        <v>43555.6875</v>
      </c>
      <c r="G24" s="67" t="s">
        <v>105</v>
      </c>
      <c r="H24" s="11"/>
      <c r="I24" s="11"/>
    </row>
    <row r="25" spans="1:9" ht="12" customHeight="1" thickBot="1" x14ac:dyDescent="0.3">
      <c r="A25" s="142" t="s">
        <v>6</v>
      </c>
      <c r="B25" s="143"/>
      <c r="C25" s="143"/>
      <c r="D25" s="143"/>
      <c r="E25" s="143"/>
      <c r="F25" s="143"/>
      <c r="G25" s="144"/>
      <c r="H25" s="11"/>
      <c r="I25" s="11"/>
    </row>
    <row r="26" spans="1:9" s="11" customFormat="1" ht="14.25" customHeight="1" x14ac:dyDescent="0.25">
      <c r="A26" s="17" t="s">
        <v>0</v>
      </c>
      <c r="B26" s="9" t="s">
        <v>1</v>
      </c>
      <c r="C26" s="9" t="s">
        <v>2</v>
      </c>
      <c r="D26" s="9" t="s">
        <v>3</v>
      </c>
      <c r="E26" s="9" t="s">
        <v>38</v>
      </c>
      <c r="F26" s="9" t="s">
        <v>39</v>
      </c>
      <c r="G26" s="18" t="s">
        <v>4</v>
      </c>
    </row>
    <row r="27" spans="1:9" s="11" customFormat="1" ht="14.25" customHeight="1" x14ac:dyDescent="0.25">
      <c r="A27" s="7" t="s">
        <v>134</v>
      </c>
      <c r="B27" s="20">
        <v>1035000</v>
      </c>
      <c r="C27" s="20">
        <v>1800</v>
      </c>
      <c r="D27" s="20">
        <v>8200</v>
      </c>
      <c r="E27" s="13">
        <f>B27*0.005*1.2525</f>
        <v>6481.6875</v>
      </c>
      <c r="F27" s="13">
        <f t="shared" ref="F27:F35" si="0">((B27*3%+2200)*1.2525)</f>
        <v>41645.625</v>
      </c>
      <c r="G27" s="32" t="s">
        <v>5</v>
      </c>
    </row>
    <row r="28" spans="1:9" s="11" customFormat="1" ht="14.25" customHeight="1" x14ac:dyDescent="0.25">
      <c r="A28" s="7" t="s">
        <v>134</v>
      </c>
      <c r="B28" s="20">
        <v>1020000</v>
      </c>
      <c r="C28" s="20">
        <v>1800</v>
      </c>
      <c r="D28" s="20">
        <v>8200</v>
      </c>
      <c r="E28" s="13">
        <f t="shared" ref="E28:E35" si="1">B28*0.005*1.2525</f>
        <v>6387.75</v>
      </c>
      <c r="F28" s="13">
        <f t="shared" si="0"/>
        <v>41082</v>
      </c>
      <c r="G28" s="32" t="s">
        <v>135</v>
      </c>
    </row>
    <row r="29" spans="1:9" ht="13.5" customHeight="1" x14ac:dyDescent="0.2">
      <c r="A29" s="12" t="s">
        <v>136</v>
      </c>
      <c r="B29" s="13">
        <v>985000</v>
      </c>
      <c r="C29" s="20">
        <v>1800</v>
      </c>
      <c r="D29" s="20">
        <v>8200</v>
      </c>
      <c r="E29" s="13">
        <f t="shared" si="1"/>
        <v>6168.5625</v>
      </c>
      <c r="F29" s="13">
        <f t="shared" si="0"/>
        <v>39766.875</v>
      </c>
      <c r="G29" s="43" t="s">
        <v>5</v>
      </c>
      <c r="H29" s="11"/>
      <c r="I29" s="11"/>
    </row>
    <row r="30" spans="1:9" ht="14.25" customHeight="1" x14ac:dyDescent="0.2">
      <c r="A30" s="12" t="s">
        <v>136</v>
      </c>
      <c r="B30" s="13">
        <v>970000</v>
      </c>
      <c r="C30" s="13">
        <v>1800</v>
      </c>
      <c r="D30" s="13">
        <v>8200</v>
      </c>
      <c r="E30" s="13">
        <f t="shared" si="1"/>
        <v>6074.625</v>
      </c>
      <c r="F30" s="13">
        <f t="shared" si="0"/>
        <v>39203.25</v>
      </c>
      <c r="G30" s="43" t="s">
        <v>66</v>
      </c>
      <c r="H30" s="11"/>
      <c r="I30" s="11"/>
    </row>
    <row r="31" spans="1:9" ht="14.25" customHeight="1" x14ac:dyDescent="0.25">
      <c r="A31" s="12" t="s">
        <v>85</v>
      </c>
      <c r="B31" s="13">
        <v>851000</v>
      </c>
      <c r="C31" s="13">
        <v>1800</v>
      </c>
      <c r="D31" s="13">
        <v>8200</v>
      </c>
      <c r="E31" s="13">
        <f t="shared" si="1"/>
        <v>5329.3874999999998</v>
      </c>
      <c r="F31" s="13">
        <f t="shared" si="0"/>
        <v>34731.824999999997</v>
      </c>
      <c r="G31" s="149" t="s">
        <v>87</v>
      </c>
      <c r="H31" s="11"/>
      <c r="I31" s="11"/>
    </row>
    <row r="32" spans="1:9" ht="14.25" customHeight="1" x14ac:dyDescent="0.25">
      <c r="A32" s="12" t="s">
        <v>86</v>
      </c>
      <c r="B32" s="13">
        <v>801000</v>
      </c>
      <c r="C32" s="13">
        <v>1800</v>
      </c>
      <c r="D32" s="13">
        <v>8200</v>
      </c>
      <c r="E32" s="13">
        <f t="shared" si="1"/>
        <v>5016.2624999999998</v>
      </c>
      <c r="F32" s="13">
        <f t="shared" si="0"/>
        <v>32853.074999999997</v>
      </c>
      <c r="G32" s="150"/>
      <c r="H32" s="11"/>
      <c r="I32" s="11"/>
    </row>
    <row r="33" spans="1:9" ht="14.25" customHeight="1" x14ac:dyDescent="0.25">
      <c r="A33" s="12" t="s">
        <v>137</v>
      </c>
      <c r="B33" s="13">
        <v>753000</v>
      </c>
      <c r="C33" s="13">
        <v>1800</v>
      </c>
      <c r="D33" s="13">
        <v>8200</v>
      </c>
      <c r="E33" s="13">
        <f t="shared" si="1"/>
        <v>4715.6624999999995</v>
      </c>
      <c r="F33" s="13">
        <f t="shared" si="0"/>
        <v>31049.474999999999</v>
      </c>
      <c r="G33" s="44" t="s">
        <v>95</v>
      </c>
      <c r="H33" s="11"/>
      <c r="I33" s="11"/>
    </row>
    <row r="34" spans="1:9" ht="14.25" customHeight="1" x14ac:dyDescent="0.25">
      <c r="A34" s="12" t="s">
        <v>92</v>
      </c>
      <c r="B34" s="13">
        <v>707000</v>
      </c>
      <c r="C34" s="13">
        <v>1800</v>
      </c>
      <c r="D34" s="20">
        <v>8200</v>
      </c>
      <c r="E34" s="13">
        <f t="shared" si="1"/>
        <v>4427.5874999999996</v>
      </c>
      <c r="F34" s="13">
        <f t="shared" si="0"/>
        <v>29321.024999999998</v>
      </c>
      <c r="G34" s="44" t="s">
        <v>95</v>
      </c>
      <c r="H34" s="11"/>
      <c r="I34" s="11"/>
    </row>
    <row r="35" spans="1:9" ht="14.25" customHeight="1" thickBot="1" x14ac:dyDescent="0.3">
      <c r="A35" s="15" t="s">
        <v>93</v>
      </c>
      <c r="B35" s="16">
        <v>681000</v>
      </c>
      <c r="C35" s="16">
        <v>1800</v>
      </c>
      <c r="D35" s="16">
        <v>8200</v>
      </c>
      <c r="E35" s="16">
        <f t="shared" si="1"/>
        <v>4264.7624999999998</v>
      </c>
      <c r="F35" s="16">
        <f t="shared" si="0"/>
        <v>28344.074999999997</v>
      </c>
      <c r="G35" s="45" t="s">
        <v>94</v>
      </c>
      <c r="H35" s="11"/>
      <c r="I35" s="11"/>
    </row>
    <row r="36" spans="1:9" ht="13.5" customHeight="1" thickBot="1" x14ac:dyDescent="0.3">
      <c r="A36" s="125" t="s">
        <v>11</v>
      </c>
      <c r="B36" s="154"/>
      <c r="C36" s="154"/>
      <c r="D36" s="154"/>
      <c r="E36" s="154"/>
      <c r="F36" s="154"/>
      <c r="G36" s="155"/>
      <c r="H36" s="11"/>
      <c r="I36" s="11"/>
    </row>
    <row r="37" spans="1:9" s="11" customFormat="1" ht="14.25" customHeight="1" x14ac:dyDescent="0.25">
      <c r="A37" s="17" t="s">
        <v>0</v>
      </c>
      <c r="B37" s="9" t="s">
        <v>1</v>
      </c>
      <c r="C37" s="9" t="s">
        <v>2</v>
      </c>
      <c r="D37" s="9" t="s">
        <v>3</v>
      </c>
      <c r="E37" s="9" t="s">
        <v>38</v>
      </c>
      <c r="F37" s="9" t="s">
        <v>39</v>
      </c>
      <c r="G37" s="18" t="s">
        <v>4</v>
      </c>
    </row>
    <row r="38" spans="1:9" ht="14.25" customHeight="1" x14ac:dyDescent="0.25">
      <c r="A38" s="12" t="s">
        <v>56</v>
      </c>
      <c r="B38" s="13">
        <v>700000</v>
      </c>
      <c r="C38" s="13">
        <v>1800</v>
      </c>
      <c r="D38" s="13">
        <v>8200</v>
      </c>
      <c r="E38" s="13">
        <f>B38*0.005*1.2525</f>
        <v>4383.75</v>
      </c>
      <c r="F38" s="13">
        <f>((B38*3%+2200)*1.2525)</f>
        <v>29058</v>
      </c>
      <c r="G38" s="21" t="s">
        <v>99</v>
      </c>
    </row>
    <row r="39" spans="1:9" ht="14.25" customHeight="1" x14ac:dyDescent="0.25">
      <c r="A39" s="12" t="s">
        <v>12</v>
      </c>
      <c r="B39" s="13">
        <v>658000</v>
      </c>
      <c r="C39" s="13">
        <v>1800</v>
      </c>
      <c r="D39" s="13">
        <v>8200</v>
      </c>
      <c r="E39" s="13">
        <f>B39*0.005*1.2525</f>
        <v>4120.7249999999995</v>
      </c>
      <c r="F39" s="13">
        <f>((B39*3%+2200)*1.2525)</f>
        <v>27479.85</v>
      </c>
      <c r="G39" s="140" t="s">
        <v>100</v>
      </c>
    </row>
    <row r="40" spans="1:9" ht="14.25" customHeight="1" x14ac:dyDescent="0.25">
      <c r="A40" s="12" t="s">
        <v>13</v>
      </c>
      <c r="B40" s="13">
        <v>623000</v>
      </c>
      <c r="C40" s="13">
        <v>1800</v>
      </c>
      <c r="D40" s="13">
        <v>8200</v>
      </c>
      <c r="E40" s="13">
        <f>B40*0.005*1.2525</f>
        <v>3901.5374999999999</v>
      </c>
      <c r="F40" s="13">
        <f>((B40*3%+2200)*1.2525)</f>
        <v>26164.724999999999</v>
      </c>
      <c r="G40" s="151"/>
    </row>
    <row r="41" spans="1:9" ht="14.25" customHeight="1" thickBot="1" x14ac:dyDescent="0.3">
      <c r="A41" s="15" t="s">
        <v>14</v>
      </c>
      <c r="B41" s="16">
        <v>568000</v>
      </c>
      <c r="C41" s="16">
        <v>1800</v>
      </c>
      <c r="D41" s="16">
        <v>8200</v>
      </c>
      <c r="E41" s="16">
        <f>B41*0.005*1.2525</f>
        <v>3557.1</v>
      </c>
      <c r="F41" s="16">
        <f>((B41*3%+2200)*1.2525)</f>
        <v>24098.1</v>
      </c>
      <c r="G41" s="55" t="s">
        <v>119</v>
      </c>
    </row>
    <row r="42" spans="1:9" ht="12.75" customHeight="1" thickBot="1" x14ac:dyDescent="0.3">
      <c r="A42" s="146" t="s">
        <v>15</v>
      </c>
      <c r="B42" s="147"/>
      <c r="C42" s="147"/>
      <c r="D42" s="147"/>
      <c r="E42" s="147"/>
      <c r="F42" s="147"/>
      <c r="G42" s="148"/>
    </row>
    <row r="43" spans="1:9" s="11" customFormat="1" ht="14.25" customHeight="1" x14ac:dyDescent="0.25">
      <c r="A43" s="17" t="s">
        <v>0</v>
      </c>
      <c r="B43" s="9" t="s">
        <v>1</v>
      </c>
      <c r="C43" s="9" t="s">
        <v>2</v>
      </c>
      <c r="D43" s="9" t="s">
        <v>3</v>
      </c>
      <c r="E43" s="9" t="s">
        <v>38</v>
      </c>
      <c r="F43" s="9" t="s">
        <v>39</v>
      </c>
      <c r="G43" s="18" t="s">
        <v>4</v>
      </c>
    </row>
    <row r="44" spans="1:9" ht="14.25" customHeight="1" x14ac:dyDescent="0.25">
      <c r="A44" s="12" t="s">
        <v>57</v>
      </c>
      <c r="B44" s="13">
        <v>1114000</v>
      </c>
      <c r="C44" s="13">
        <v>1800</v>
      </c>
      <c r="D44" s="13">
        <v>8200</v>
      </c>
      <c r="E44" s="13">
        <f>B44*0.005*1.2525</f>
        <v>6976.4249999999993</v>
      </c>
      <c r="F44" s="13">
        <f>((B44*3%+2200)*1.2525)</f>
        <v>44614.049999999996</v>
      </c>
      <c r="G44" s="14" t="s">
        <v>58</v>
      </c>
    </row>
    <row r="45" spans="1:9" ht="14.25" customHeight="1" x14ac:dyDescent="0.25">
      <c r="A45" s="12" t="s">
        <v>7</v>
      </c>
      <c r="B45" s="13">
        <v>973000</v>
      </c>
      <c r="C45" s="13">
        <v>1800</v>
      </c>
      <c r="D45" s="13">
        <v>8200</v>
      </c>
      <c r="E45" s="13">
        <f>B45*0.005*1.2525</f>
        <v>6093.4124999999995</v>
      </c>
      <c r="F45" s="13">
        <f>((B45*3%+2200)*1.2525)</f>
        <v>39315.974999999999</v>
      </c>
      <c r="G45" s="53" t="s">
        <v>16</v>
      </c>
    </row>
    <row r="46" spans="1:9" ht="12" customHeight="1" thickBot="1" x14ac:dyDescent="0.3">
      <c r="A46" s="125" t="s">
        <v>153</v>
      </c>
      <c r="B46" s="126"/>
      <c r="C46" s="126"/>
      <c r="D46" s="126"/>
      <c r="E46" s="126"/>
      <c r="F46" s="126"/>
      <c r="G46" s="127"/>
    </row>
    <row r="47" spans="1:9" s="11" customFormat="1" ht="14.25" customHeight="1" x14ac:dyDescent="0.25">
      <c r="A47" s="7" t="s">
        <v>0</v>
      </c>
      <c r="B47" s="8" t="s">
        <v>1</v>
      </c>
      <c r="C47" s="8" t="s">
        <v>2</v>
      </c>
      <c r="D47" s="8" t="s">
        <v>3</v>
      </c>
      <c r="E47" s="8" t="s">
        <v>38</v>
      </c>
      <c r="F47" s="8" t="s">
        <v>39</v>
      </c>
      <c r="G47" s="10" t="s">
        <v>4</v>
      </c>
    </row>
    <row r="48" spans="1:9" ht="12.75" customHeight="1" x14ac:dyDescent="0.25">
      <c r="A48" s="7" t="s">
        <v>10</v>
      </c>
      <c r="B48" s="20">
        <v>1039000</v>
      </c>
      <c r="C48" s="20">
        <v>1900</v>
      </c>
      <c r="D48" s="20">
        <v>9200</v>
      </c>
      <c r="E48" s="22">
        <f>B48*0.005*1.2525</f>
        <v>6506.7374999999993</v>
      </c>
      <c r="F48" s="13">
        <f>((B48*2.5%+2200)*1.2525)</f>
        <v>35289.1875</v>
      </c>
      <c r="G48" s="51" t="s">
        <v>173</v>
      </c>
    </row>
    <row r="49" spans="1:7" ht="12.75" customHeight="1" x14ac:dyDescent="0.25">
      <c r="A49" s="12" t="s">
        <v>7</v>
      </c>
      <c r="B49" s="13">
        <v>984000</v>
      </c>
      <c r="C49" s="13">
        <v>1900</v>
      </c>
      <c r="D49" s="20">
        <v>9200</v>
      </c>
      <c r="E49" s="22">
        <f>B49*0.005*1.2525</f>
        <v>6162.3</v>
      </c>
      <c r="F49" s="13">
        <f>((B49*2.5%+2200)*1.2525)</f>
        <v>33567</v>
      </c>
      <c r="G49" s="140" t="s">
        <v>174</v>
      </c>
    </row>
    <row r="50" spans="1:7" ht="12.75" customHeight="1" x14ac:dyDescent="0.25">
      <c r="A50" s="12" t="s">
        <v>8</v>
      </c>
      <c r="B50" s="13">
        <v>928000</v>
      </c>
      <c r="C50" s="13">
        <v>1900</v>
      </c>
      <c r="D50" s="20">
        <v>9200</v>
      </c>
      <c r="E50" s="22">
        <f>B50*0.005*1.2525</f>
        <v>5811.5999999999995</v>
      </c>
      <c r="F50" s="13">
        <f>((B50*2.5%+2200)*1.2525)</f>
        <v>31813.5</v>
      </c>
      <c r="G50" s="141"/>
    </row>
    <row r="51" spans="1:7" ht="12.75" customHeight="1" thickBot="1" x14ac:dyDescent="0.3">
      <c r="A51" s="15" t="s">
        <v>9</v>
      </c>
      <c r="B51" s="16">
        <v>813000</v>
      </c>
      <c r="C51" s="16">
        <v>1900</v>
      </c>
      <c r="D51" s="20">
        <v>9200</v>
      </c>
      <c r="E51" s="22">
        <f>B51*0.005*1.2525</f>
        <v>5091.4124999999995</v>
      </c>
      <c r="F51" s="13">
        <f>((B51*2.5%+2200)*1.2525)</f>
        <v>28212.5625</v>
      </c>
      <c r="G51" s="19" t="s">
        <v>175</v>
      </c>
    </row>
    <row r="52" spans="1:7" ht="10.5" customHeight="1" thickBot="1" x14ac:dyDescent="0.3">
      <c r="A52" s="142" t="s">
        <v>19</v>
      </c>
      <c r="B52" s="143"/>
      <c r="C52" s="143"/>
      <c r="D52" s="143"/>
      <c r="E52" s="143"/>
      <c r="F52" s="143"/>
      <c r="G52" s="144"/>
    </row>
    <row r="53" spans="1:7" s="11" customFormat="1" ht="14.25" customHeight="1" x14ac:dyDescent="0.25">
      <c r="A53" s="17" t="s">
        <v>0</v>
      </c>
      <c r="B53" s="9" t="s">
        <v>1</v>
      </c>
      <c r="C53" s="9" t="s">
        <v>2</v>
      </c>
      <c r="D53" s="9" t="s">
        <v>3</v>
      </c>
      <c r="E53" s="23" t="s">
        <v>38</v>
      </c>
      <c r="F53" s="9" t="s">
        <v>39</v>
      </c>
      <c r="G53" s="18" t="s">
        <v>4</v>
      </c>
    </row>
    <row r="54" spans="1:7" ht="14.25" customHeight="1" x14ac:dyDescent="0.25">
      <c r="A54" s="12" t="s">
        <v>20</v>
      </c>
      <c r="B54" s="13">
        <v>3975000</v>
      </c>
      <c r="C54" s="13">
        <v>2600</v>
      </c>
      <c r="D54" s="13">
        <v>10200</v>
      </c>
      <c r="E54" s="13">
        <f>B54*0.005*1.2525</f>
        <v>24893.4375</v>
      </c>
      <c r="F54" s="13">
        <f>((B54*2.5%+2200)*1.2525)</f>
        <v>127222.6875</v>
      </c>
      <c r="G54" s="14" t="s">
        <v>21</v>
      </c>
    </row>
    <row r="55" spans="1:7" ht="14.25" customHeight="1" thickBot="1" x14ac:dyDescent="0.3">
      <c r="A55" s="15" t="s">
        <v>20</v>
      </c>
      <c r="B55" s="16">
        <v>3960000</v>
      </c>
      <c r="C55" s="16">
        <v>2600</v>
      </c>
      <c r="D55" s="16">
        <v>10200</v>
      </c>
      <c r="E55" s="13">
        <f>B55*0.005*1.2525</f>
        <v>24799.5</v>
      </c>
      <c r="F55" s="13">
        <f>((B55*2.5%+2200)*1.2525)</f>
        <v>126753</v>
      </c>
      <c r="G55" s="19" t="s">
        <v>53</v>
      </c>
    </row>
    <row r="56" spans="1:7" ht="14.25" hidden="1" customHeight="1" thickBot="1" x14ac:dyDescent="0.3">
      <c r="A56" s="24"/>
      <c r="B56" s="47"/>
      <c r="C56" s="47"/>
      <c r="D56" s="47"/>
      <c r="E56" s="47"/>
      <c r="F56" s="47"/>
      <c r="G56" s="25"/>
    </row>
    <row r="57" spans="1:7" ht="14.25" customHeight="1" thickBot="1" x14ac:dyDescent="0.3">
      <c r="A57" s="137" t="s">
        <v>59</v>
      </c>
      <c r="B57" s="138"/>
      <c r="C57" s="138"/>
      <c r="D57" s="138"/>
      <c r="E57" s="138"/>
      <c r="F57" s="138"/>
      <c r="G57" s="139"/>
    </row>
    <row r="58" spans="1:7" s="11" customFormat="1" ht="14.25" customHeight="1" x14ac:dyDescent="0.25">
      <c r="A58" s="7" t="s">
        <v>0</v>
      </c>
      <c r="B58" s="8" t="s">
        <v>1</v>
      </c>
      <c r="C58" s="8" t="s">
        <v>2</v>
      </c>
      <c r="D58" s="8" t="s">
        <v>3</v>
      </c>
      <c r="E58" s="26" t="s">
        <v>38</v>
      </c>
      <c r="F58" s="8" t="s">
        <v>39</v>
      </c>
      <c r="G58" s="10" t="s">
        <v>4</v>
      </c>
    </row>
    <row r="59" spans="1:7" s="11" customFormat="1" ht="22.5" customHeight="1" x14ac:dyDescent="0.25">
      <c r="A59" s="7" t="s">
        <v>10</v>
      </c>
      <c r="B59" s="20">
        <v>1100000</v>
      </c>
      <c r="C59" s="20">
        <v>2600</v>
      </c>
      <c r="D59" s="27">
        <v>10700</v>
      </c>
      <c r="E59" s="13">
        <f>B59*0.005*1.2525</f>
        <v>6888.75</v>
      </c>
      <c r="F59" s="28">
        <f>((B59*2.5%+2200)*1.2525)</f>
        <v>37199.25</v>
      </c>
      <c r="G59" s="54" t="s">
        <v>121</v>
      </c>
    </row>
    <row r="60" spans="1:7" s="11" customFormat="1" ht="14.25" customHeight="1" x14ac:dyDescent="0.25">
      <c r="A60" s="7" t="s">
        <v>60</v>
      </c>
      <c r="B60" s="20">
        <v>1023000</v>
      </c>
      <c r="C60" s="20">
        <v>2600</v>
      </c>
      <c r="D60" s="27">
        <v>10700</v>
      </c>
      <c r="E60" s="13">
        <f>B60*0.005*1.2525</f>
        <v>6406.5374999999995</v>
      </c>
      <c r="F60" s="28">
        <f>((B60*2.5%+2200)*1.2525)</f>
        <v>34788.1875</v>
      </c>
      <c r="G60" s="140" t="s">
        <v>126</v>
      </c>
    </row>
    <row r="61" spans="1:7" s="11" customFormat="1" ht="14.25" customHeight="1" thickBot="1" x14ac:dyDescent="0.3">
      <c r="A61" s="7" t="s">
        <v>61</v>
      </c>
      <c r="B61" s="20">
        <v>983000</v>
      </c>
      <c r="C61" s="20">
        <v>2600</v>
      </c>
      <c r="D61" s="27">
        <v>10700</v>
      </c>
      <c r="E61" s="16">
        <f>B61*0.005*1.2525</f>
        <v>6156.0374999999995</v>
      </c>
      <c r="F61" s="42">
        <f>((B61*2.5%+2200)*1.2525)</f>
        <v>33535.6875</v>
      </c>
      <c r="G61" s="157"/>
    </row>
    <row r="62" spans="1:7" ht="14.25" customHeight="1" thickBot="1" x14ac:dyDescent="0.3">
      <c r="A62" s="137" t="s">
        <v>24</v>
      </c>
      <c r="B62" s="138"/>
      <c r="C62" s="138"/>
      <c r="D62" s="138"/>
      <c r="E62" s="138"/>
      <c r="F62" s="165"/>
      <c r="G62" s="139"/>
    </row>
    <row r="63" spans="1:7" s="11" customFormat="1" ht="14.25" customHeight="1" x14ac:dyDescent="0.25">
      <c r="A63" s="17" t="s">
        <v>0</v>
      </c>
      <c r="B63" s="9" t="s">
        <v>1</v>
      </c>
      <c r="C63" s="9" t="s">
        <v>2</v>
      </c>
      <c r="D63" s="9" t="s">
        <v>3</v>
      </c>
      <c r="E63" s="9" t="s">
        <v>38</v>
      </c>
      <c r="F63" s="9" t="s">
        <v>39</v>
      </c>
      <c r="G63" s="18" t="s">
        <v>4</v>
      </c>
    </row>
    <row r="64" spans="1:7" ht="12.75" customHeight="1" x14ac:dyDescent="0.25">
      <c r="A64" s="12" t="s">
        <v>40</v>
      </c>
      <c r="B64" s="13">
        <v>1754000</v>
      </c>
      <c r="C64" s="13">
        <v>1900</v>
      </c>
      <c r="D64" s="13">
        <v>9200</v>
      </c>
      <c r="E64" s="13">
        <f>B64*0.005*1.2525</f>
        <v>10984.424999999999</v>
      </c>
      <c r="F64" s="13">
        <f t="shared" ref="F64:F72" si="2">((B64*2.5%+2200)*1.2525)</f>
        <v>57677.625</v>
      </c>
      <c r="G64" s="14" t="s">
        <v>5</v>
      </c>
    </row>
    <row r="65" spans="1:7" ht="12.75" customHeight="1" x14ac:dyDescent="0.25">
      <c r="A65" s="12" t="s">
        <v>40</v>
      </c>
      <c r="B65" s="13">
        <v>1739000</v>
      </c>
      <c r="C65" s="13">
        <v>1900</v>
      </c>
      <c r="D65" s="13">
        <v>9200</v>
      </c>
      <c r="E65" s="13">
        <f>B65*0.005*1.2525</f>
        <v>10890.487499999999</v>
      </c>
      <c r="F65" s="13">
        <f t="shared" si="2"/>
        <v>57207.9375</v>
      </c>
      <c r="G65" s="14" t="s">
        <v>122</v>
      </c>
    </row>
    <row r="66" spans="1:7" ht="12.75" customHeight="1" x14ac:dyDescent="0.25">
      <c r="A66" s="12" t="s">
        <v>41</v>
      </c>
      <c r="B66" s="13">
        <v>1607000</v>
      </c>
      <c r="C66" s="13">
        <v>1900</v>
      </c>
      <c r="D66" s="13">
        <v>9200</v>
      </c>
      <c r="E66" s="13">
        <f t="shared" ref="E66:E72" si="3">B66*0.005*1.2525</f>
        <v>10063.8375</v>
      </c>
      <c r="F66" s="13">
        <f t="shared" si="2"/>
        <v>53074.6875</v>
      </c>
      <c r="G66" s="14" t="s">
        <v>5</v>
      </c>
    </row>
    <row r="67" spans="1:7" ht="12.75" customHeight="1" x14ac:dyDescent="0.25">
      <c r="A67" s="12" t="s">
        <v>41</v>
      </c>
      <c r="B67" s="13">
        <v>1592000</v>
      </c>
      <c r="C67" s="13">
        <v>1900</v>
      </c>
      <c r="D67" s="13">
        <v>9200</v>
      </c>
      <c r="E67" s="13">
        <f t="shared" si="3"/>
        <v>9969.9</v>
      </c>
      <c r="F67" s="13">
        <f t="shared" si="2"/>
        <v>52605</v>
      </c>
      <c r="G67" s="14" t="s">
        <v>89</v>
      </c>
    </row>
    <row r="68" spans="1:7" ht="12.75" customHeight="1" x14ac:dyDescent="0.25">
      <c r="A68" s="12" t="s">
        <v>42</v>
      </c>
      <c r="B68" s="13">
        <v>1537000</v>
      </c>
      <c r="C68" s="13">
        <v>1900</v>
      </c>
      <c r="D68" s="13">
        <v>9200</v>
      </c>
      <c r="E68" s="13">
        <f t="shared" si="3"/>
        <v>9625.4624999999996</v>
      </c>
      <c r="F68" s="13">
        <f t="shared" si="2"/>
        <v>50882.8125</v>
      </c>
      <c r="G68" s="14" t="s">
        <v>5</v>
      </c>
    </row>
    <row r="69" spans="1:7" ht="12.75" customHeight="1" x14ac:dyDescent="0.25">
      <c r="A69" s="12" t="s">
        <v>42</v>
      </c>
      <c r="B69" s="13">
        <v>1522000</v>
      </c>
      <c r="C69" s="13">
        <v>1900</v>
      </c>
      <c r="D69" s="13">
        <v>9200</v>
      </c>
      <c r="E69" s="13">
        <f t="shared" si="3"/>
        <v>9531.5249999999996</v>
      </c>
      <c r="F69" s="13">
        <f t="shared" si="2"/>
        <v>50413.125</v>
      </c>
      <c r="G69" s="14" t="s">
        <v>90</v>
      </c>
    </row>
    <row r="70" spans="1:7" ht="12.75" customHeight="1" x14ac:dyDescent="0.25">
      <c r="A70" s="12" t="s">
        <v>43</v>
      </c>
      <c r="B70" s="13">
        <v>1355000</v>
      </c>
      <c r="C70" s="13">
        <v>1900</v>
      </c>
      <c r="D70" s="13">
        <v>9200</v>
      </c>
      <c r="E70" s="13">
        <f t="shared" si="3"/>
        <v>8485.6875</v>
      </c>
      <c r="F70" s="13">
        <f t="shared" si="2"/>
        <v>45183.9375</v>
      </c>
      <c r="G70" s="131" t="s">
        <v>88</v>
      </c>
    </row>
    <row r="71" spans="1:7" ht="12.75" customHeight="1" x14ac:dyDescent="0.25">
      <c r="A71" s="12" t="s">
        <v>44</v>
      </c>
      <c r="B71" s="13">
        <v>1285000</v>
      </c>
      <c r="C71" s="13">
        <v>1900</v>
      </c>
      <c r="D71" s="13">
        <v>9200</v>
      </c>
      <c r="E71" s="13">
        <f t="shared" si="3"/>
        <v>8047.3125</v>
      </c>
      <c r="F71" s="13">
        <f t="shared" si="2"/>
        <v>42992.0625</v>
      </c>
      <c r="G71" s="131"/>
    </row>
    <row r="72" spans="1:7" ht="12.75" customHeight="1" thickBot="1" x14ac:dyDescent="0.3">
      <c r="A72" s="15" t="s">
        <v>45</v>
      </c>
      <c r="B72" s="16">
        <v>1186000</v>
      </c>
      <c r="C72" s="16">
        <v>1900</v>
      </c>
      <c r="D72" s="16">
        <v>9200</v>
      </c>
      <c r="E72" s="16">
        <f t="shared" si="3"/>
        <v>7427.3249999999998</v>
      </c>
      <c r="F72" s="16">
        <f t="shared" si="2"/>
        <v>39892.125</v>
      </c>
      <c r="G72" s="55" t="s">
        <v>130</v>
      </c>
    </row>
    <row r="73" spans="1:7" ht="14.25" customHeight="1" thickBot="1" x14ac:dyDescent="0.3">
      <c r="A73" s="137" t="s">
        <v>152</v>
      </c>
      <c r="B73" s="138"/>
      <c r="C73" s="138"/>
      <c r="D73" s="138"/>
      <c r="E73" s="138"/>
      <c r="F73" s="138"/>
      <c r="G73" s="139"/>
    </row>
    <row r="74" spans="1:7" s="11" customFormat="1" ht="14.25" customHeight="1" x14ac:dyDescent="0.25">
      <c r="A74" s="17" t="s">
        <v>0</v>
      </c>
      <c r="B74" s="9" t="s">
        <v>1</v>
      </c>
      <c r="C74" s="9" t="s">
        <v>2</v>
      </c>
      <c r="D74" s="9" t="s">
        <v>3</v>
      </c>
      <c r="E74" s="9" t="s">
        <v>38</v>
      </c>
      <c r="F74" s="9" t="s">
        <v>39</v>
      </c>
      <c r="G74" s="18" t="s">
        <v>4</v>
      </c>
    </row>
    <row r="75" spans="1:7" s="11" customFormat="1" ht="14.25" customHeight="1" x14ac:dyDescent="0.25">
      <c r="A75" s="7" t="s">
        <v>154</v>
      </c>
      <c r="B75" s="20">
        <v>2509000</v>
      </c>
      <c r="C75" s="20">
        <v>2600</v>
      </c>
      <c r="D75" s="20">
        <v>10700</v>
      </c>
      <c r="E75" s="13">
        <f t="shared" ref="E75:E85" si="4">B75*0.005*1.2525</f>
        <v>15712.612499999999</v>
      </c>
      <c r="F75" s="13">
        <f t="shared" ref="F75:F81" si="5">((B75*2.5%+2200)*1.2525)</f>
        <v>81318.5625</v>
      </c>
      <c r="G75" s="32" t="s">
        <v>156</v>
      </c>
    </row>
    <row r="76" spans="1:7" ht="14.25" customHeight="1" x14ac:dyDescent="0.25">
      <c r="A76" s="12" t="s">
        <v>112</v>
      </c>
      <c r="B76" s="13">
        <v>2450000</v>
      </c>
      <c r="C76" s="13">
        <v>2600</v>
      </c>
      <c r="D76" s="13">
        <v>10700</v>
      </c>
      <c r="E76" s="13">
        <f t="shared" si="4"/>
        <v>15343.125</v>
      </c>
      <c r="F76" s="13">
        <f t="shared" si="5"/>
        <v>79471.125</v>
      </c>
      <c r="G76" s="14" t="s">
        <v>5</v>
      </c>
    </row>
    <row r="77" spans="1:7" ht="14.25" customHeight="1" x14ac:dyDescent="0.25">
      <c r="A77" s="12" t="s">
        <v>112</v>
      </c>
      <c r="B77" s="13">
        <v>2440000</v>
      </c>
      <c r="C77" s="13">
        <v>2600</v>
      </c>
      <c r="D77" s="13">
        <v>10700</v>
      </c>
      <c r="E77" s="13">
        <f t="shared" si="4"/>
        <v>15280.5</v>
      </c>
      <c r="F77" s="13">
        <f t="shared" si="5"/>
        <v>79158</v>
      </c>
      <c r="G77" s="14" t="s">
        <v>129</v>
      </c>
    </row>
    <row r="78" spans="1:7" ht="14.25" customHeight="1" x14ac:dyDescent="0.25">
      <c r="A78" s="12" t="s">
        <v>113</v>
      </c>
      <c r="B78" s="13">
        <v>2290000</v>
      </c>
      <c r="C78" s="13">
        <v>2600</v>
      </c>
      <c r="D78" s="13">
        <v>10700</v>
      </c>
      <c r="E78" s="13">
        <f t="shared" si="4"/>
        <v>14341.125</v>
      </c>
      <c r="F78" s="13">
        <f t="shared" si="5"/>
        <v>74461.125</v>
      </c>
      <c r="G78" s="14" t="s">
        <v>5</v>
      </c>
    </row>
    <row r="79" spans="1:7" ht="14.25" customHeight="1" x14ac:dyDescent="0.25">
      <c r="A79" s="12" t="s">
        <v>113</v>
      </c>
      <c r="B79" s="13">
        <v>2280000</v>
      </c>
      <c r="C79" s="13">
        <v>2600</v>
      </c>
      <c r="D79" s="13">
        <v>10700</v>
      </c>
      <c r="E79" s="13">
        <f t="shared" si="4"/>
        <v>14278.5</v>
      </c>
      <c r="F79" s="13">
        <f t="shared" si="5"/>
        <v>74148</v>
      </c>
      <c r="G79" s="14" t="s">
        <v>129</v>
      </c>
    </row>
    <row r="80" spans="1:7" ht="14.25" customHeight="1" x14ac:dyDescent="0.25">
      <c r="A80" s="12" t="s">
        <v>114</v>
      </c>
      <c r="B80" s="13">
        <v>2033000</v>
      </c>
      <c r="C80" s="13">
        <v>2600</v>
      </c>
      <c r="D80" s="13">
        <v>10700</v>
      </c>
      <c r="E80" s="13">
        <f t="shared" si="4"/>
        <v>12731.6625</v>
      </c>
      <c r="F80" s="13">
        <f t="shared" si="5"/>
        <v>66413.8125</v>
      </c>
      <c r="G80" s="14" t="s">
        <v>131</v>
      </c>
    </row>
    <row r="81" spans="1:7" ht="14.25" customHeight="1" x14ac:dyDescent="0.25">
      <c r="A81" s="12" t="s">
        <v>115</v>
      </c>
      <c r="B81" s="13">
        <v>2018000</v>
      </c>
      <c r="C81" s="13">
        <v>2600</v>
      </c>
      <c r="D81" s="13">
        <v>10700</v>
      </c>
      <c r="E81" s="13">
        <f t="shared" si="4"/>
        <v>12637.725</v>
      </c>
      <c r="F81" s="13">
        <f t="shared" si="5"/>
        <v>65944.125</v>
      </c>
      <c r="G81" s="14" t="s">
        <v>125</v>
      </c>
    </row>
    <row r="82" spans="1:7" ht="14.25" customHeight="1" x14ac:dyDescent="0.25">
      <c r="A82" s="12" t="s">
        <v>116</v>
      </c>
      <c r="B82" s="13">
        <v>1857000</v>
      </c>
      <c r="C82" s="13">
        <v>2600</v>
      </c>
      <c r="D82" s="13">
        <v>10700</v>
      </c>
      <c r="E82" s="13">
        <f t="shared" si="4"/>
        <v>11629.4625</v>
      </c>
      <c r="F82" s="13">
        <f>((B82*2.5%+2200)*1.2525)</f>
        <v>60902.8125</v>
      </c>
      <c r="G82" s="14" t="s">
        <v>124</v>
      </c>
    </row>
    <row r="83" spans="1:7" ht="14.25" customHeight="1" x14ac:dyDescent="0.25">
      <c r="A83" s="12" t="s">
        <v>117</v>
      </c>
      <c r="B83" s="13">
        <v>1842000</v>
      </c>
      <c r="C83" s="13">
        <v>2600</v>
      </c>
      <c r="D83" s="13">
        <v>10700</v>
      </c>
      <c r="E83" s="13">
        <f t="shared" si="4"/>
        <v>11535.525</v>
      </c>
      <c r="F83" s="13">
        <f>((B83*2.5%+2200)*1.2525)</f>
        <v>60433.125</v>
      </c>
      <c r="G83" s="14" t="s">
        <v>125</v>
      </c>
    </row>
    <row r="84" spans="1:7" ht="14.25" customHeight="1" x14ac:dyDescent="0.25">
      <c r="A84" s="12" t="s">
        <v>46</v>
      </c>
      <c r="B84" s="13">
        <v>1723000</v>
      </c>
      <c r="C84" s="13">
        <v>2600</v>
      </c>
      <c r="D84" s="13">
        <v>10700</v>
      </c>
      <c r="E84" s="13">
        <f t="shared" si="4"/>
        <v>10790.2875</v>
      </c>
      <c r="F84" s="13">
        <f>((B84*2.5%+2200)*1.2525)</f>
        <v>56706.9375</v>
      </c>
      <c r="G84" s="131" t="s">
        <v>118</v>
      </c>
    </row>
    <row r="85" spans="1:7" ht="14.25" customHeight="1" thickBot="1" x14ac:dyDescent="0.3">
      <c r="A85" s="15" t="s">
        <v>47</v>
      </c>
      <c r="B85" s="16">
        <v>1633000</v>
      </c>
      <c r="C85" s="16">
        <v>2600</v>
      </c>
      <c r="D85" s="16">
        <v>10700</v>
      </c>
      <c r="E85" s="16">
        <f t="shared" si="4"/>
        <v>10226.6625</v>
      </c>
      <c r="F85" s="16">
        <f>((B85*2.5%+2200)*1.2525)</f>
        <v>53888.8125</v>
      </c>
      <c r="G85" s="145"/>
    </row>
    <row r="86" spans="1:7" ht="14.25" customHeight="1" thickBot="1" x14ac:dyDescent="0.3">
      <c r="A86" s="159" t="s">
        <v>75</v>
      </c>
      <c r="B86" s="160"/>
      <c r="C86" s="160"/>
      <c r="D86" s="160"/>
      <c r="E86" s="160"/>
      <c r="F86" s="160"/>
      <c r="G86" s="161"/>
    </row>
    <row r="87" spans="1:7" s="11" customFormat="1" ht="14.25" customHeight="1" x14ac:dyDescent="0.25">
      <c r="A87" s="17" t="s">
        <v>0</v>
      </c>
      <c r="B87" s="9" t="s">
        <v>1</v>
      </c>
      <c r="C87" s="9" t="s">
        <v>2</v>
      </c>
      <c r="D87" s="9" t="s">
        <v>3</v>
      </c>
      <c r="E87" s="9" t="s">
        <v>38</v>
      </c>
      <c r="F87" s="9" t="s">
        <v>39</v>
      </c>
      <c r="G87" s="18" t="s">
        <v>4</v>
      </c>
    </row>
    <row r="88" spans="1:7" s="11" customFormat="1" ht="14.25" customHeight="1" x14ac:dyDescent="0.25">
      <c r="A88" s="7" t="s">
        <v>80</v>
      </c>
      <c r="B88" s="20">
        <v>3058000</v>
      </c>
      <c r="C88" s="13">
        <v>2600</v>
      </c>
      <c r="D88" s="13">
        <v>10200</v>
      </c>
      <c r="E88" s="13">
        <f t="shared" ref="E88:E101" si="6">B88*0.005*1.2525</f>
        <v>19150.724999999999</v>
      </c>
      <c r="F88" s="13">
        <f t="shared" ref="F88:F101" si="7">((B88*2.5%+2200)*1.2525)</f>
        <v>98509.125</v>
      </c>
      <c r="G88" s="32" t="s">
        <v>81</v>
      </c>
    </row>
    <row r="89" spans="1:7" s="11" customFormat="1" ht="14.25" customHeight="1" x14ac:dyDescent="0.25">
      <c r="A89" s="7" t="s">
        <v>79</v>
      </c>
      <c r="B89" s="20">
        <v>3043000</v>
      </c>
      <c r="C89" s="13">
        <v>2600</v>
      </c>
      <c r="D89" s="13">
        <v>10200</v>
      </c>
      <c r="E89" s="13">
        <f t="shared" si="6"/>
        <v>19056.787499999999</v>
      </c>
      <c r="F89" s="13">
        <f t="shared" si="7"/>
        <v>98039.4375</v>
      </c>
      <c r="G89" s="32" t="s">
        <v>82</v>
      </c>
    </row>
    <row r="90" spans="1:7" s="11" customFormat="1" ht="14.25" customHeight="1" x14ac:dyDescent="0.25">
      <c r="A90" s="7" t="s">
        <v>78</v>
      </c>
      <c r="B90" s="20">
        <v>2683000</v>
      </c>
      <c r="C90" s="13">
        <v>2600</v>
      </c>
      <c r="D90" s="13">
        <v>10200</v>
      </c>
      <c r="E90" s="13">
        <f t="shared" si="6"/>
        <v>16802.287499999999</v>
      </c>
      <c r="F90" s="13">
        <f t="shared" si="7"/>
        <v>86766.9375</v>
      </c>
      <c r="G90" s="32" t="s">
        <v>81</v>
      </c>
    </row>
    <row r="91" spans="1:7" s="11" customFormat="1" ht="14.25" customHeight="1" x14ac:dyDescent="0.25">
      <c r="A91" s="7" t="s">
        <v>77</v>
      </c>
      <c r="B91" s="20">
        <v>2668000</v>
      </c>
      <c r="C91" s="13">
        <v>2600</v>
      </c>
      <c r="D91" s="13">
        <v>10200</v>
      </c>
      <c r="E91" s="13">
        <f t="shared" si="6"/>
        <v>16708.349999999999</v>
      </c>
      <c r="F91" s="13">
        <f t="shared" si="7"/>
        <v>86297.25</v>
      </c>
      <c r="G91" s="32" t="s">
        <v>82</v>
      </c>
    </row>
    <row r="92" spans="1:7" ht="14.25" customHeight="1" x14ac:dyDescent="0.25">
      <c r="A92" s="12" t="s">
        <v>69</v>
      </c>
      <c r="B92" s="13">
        <v>2379000</v>
      </c>
      <c r="C92" s="13">
        <v>2600</v>
      </c>
      <c r="D92" s="13">
        <v>10200</v>
      </c>
      <c r="E92" s="13">
        <f t="shared" si="6"/>
        <v>14898.487499999999</v>
      </c>
      <c r="F92" s="13">
        <f t="shared" si="7"/>
        <v>77247.9375</v>
      </c>
      <c r="G92" s="14" t="s">
        <v>91</v>
      </c>
    </row>
    <row r="93" spans="1:7" ht="14.25" customHeight="1" x14ac:dyDescent="0.25">
      <c r="A93" s="12" t="s">
        <v>68</v>
      </c>
      <c r="B93" s="13">
        <v>2364000</v>
      </c>
      <c r="C93" s="13">
        <v>2600</v>
      </c>
      <c r="D93" s="13">
        <v>10200</v>
      </c>
      <c r="E93" s="13">
        <f t="shared" si="6"/>
        <v>14804.55</v>
      </c>
      <c r="F93" s="13">
        <f t="shared" si="7"/>
        <v>76778.25</v>
      </c>
      <c r="G93" s="14" t="s">
        <v>157</v>
      </c>
    </row>
    <row r="94" spans="1:7" ht="14.25" customHeight="1" x14ac:dyDescent="0.25">
      <c r="A94" s="12" t="s">
        <v>26</v>
      </c>
      <c r="B94" s="13">
        <v>2205000</v>
      </c>
      <c r="C94" s="13">
        <v>2600</v>
      </c>
      <c r="D94" s="13">
        <v>10200</v>
      </c>
      <c r="E94" s="13">
        <f t="shared" si="6"/>
        <v>13808.8125</v>
      </c>
      <c r="F94" s="13">
        <f t="shared" si="7"/>
        <v>71799.5625</v>
      </c>
      <c r="G94" s="14" t="s">
        <v>91</v>
      </c>
    </row>
    <row r="95" spans="1:7" ht="14.25" customHeight="1" x14ac:dyDescent="0.25">
      <c r="A95" s="12" t="s">
        <v>27</v>
      </c>
      <c r="B95" s="13">
        <v>2190000</v>
      </c>
      <c r="C95" s="13">
        <v>2600</v>
      </c>
      <c r="D95" s="13">
        <v>10200</v>
      </c>
      <c r="E95" s="13">
        <f t="shared" si="6"/>
        <v>13714.875</v>
      </c>
      <c r="F95" s="13">
        <f t="shared" si="7"/>
        <v>71329.875</v>
      </c>
      <c r="G95" s="14" t="s">
        <v>72</v>
      </c>
    </row>
    <row r="96" spans="1:7" ht="14.25" customHeight="1" x14ac:dyDescent="0.25">
      <c r="A96" s="12" t="s">
        <v>28</v>
      </c>
      <c r="B96" s="13">
        <v>2130000</v>
      </c>
      <c r="C96" s="13">
        <v>2600</v>
      </c>
      <c r="D96" s="13">
        <v>10200</v>
      </c>
      <c r="E96" s="13">
        <f t="shared" si="6"/>
        <v>13339.125</v>
      </c>
      <c r="F96" s="13">
        <f t="shared" si="7"/>
        <v>69451.125</v>
      </c>
      <c r="G96" s="14" t="s">
        <v>91</v>
      </c>
    </row>
    <row r="97" spans="1:7" ht="14.25" customHeight="1" x14ac:dyDescent="0.25">
      <c r="A97" s="12" t="s">
        <v>29</v>
      </c>
      <c r="B97" s="13">
        <v>2115000</v>
      </c>
      <c r="C97" s="13">
        <v>2600</v>
      </c>
      <c r="D97" s="13">
        <v>10200</v>
      </c>
      <c r="E97" s="13">
        <f t="shared" si="6"/>
        <v>13245.1875</v>
      </c>
      <c r="F97" s="13">
        <f t="shared" si="7"/>
        <v>68981.4375</v>
      </c>
      <c r="G97" s="14" t="s">
        <v>72</v>
      </c>
    </row>
    <row r="98" spans="1:7" ht="14.25" customHeight="1" x14ac:dyDescent="0.25">
      <c r="A98" s="29" t="s">
        <v>70</v>
      </c>
      <c r="B98" s="22">
        <v>1679000</v>
      </c>
      <c r="C98" s="22">
        <v>2600</v>
      </c>
      <c r="D98" s="13">
        <v>10200</v>
      </c>
      <c r="E98" s="13">
        <f t="shared" si="6"/>
        <v>10514.737499999999</v>
      </c>
      <c r="F98" s="13">
        <f t="shared" si="7"/>
        <v>55329.1875</v>
      </c>
      <c r="G98" s="39" t="s">
        <v>30</v>
      </c>
    </row>
    <row r="99" spans="1:7" ht="14.25" customHeight="1" x14ac:dyDescent="0.25">
      <c r="A99" s="29" t="s">
        <v>120</v>
      </c>
      <c r="B99" s="22">
        <v>1480000</v>
      </c>
      <c r="C99" s="41">
        <v>2600</v>
      </c>
      <c r="D99" s="41">
        <v>10200</v>
      </c>
      <c r="E99" s="13">
        <f t="shared" si="6"/>
        <v>9268.5</v>
      </c>
      <c r="F99" s="13">
        <f t="shared" si="7"/>
        <v>49098</v>
      </c>
      <c r="G99" s="14" t="s">
        <v>30</v>
      </c>
    </row>
    <row r="100" spans="1:7" ht="14.25" customHeight="1" x14ac:dyDescent="0.25">
      <c r="A100" s="12" t="s">
        <v>71</v>
      </c>
      <c r="B100" s="41">
        <v>1379000</v>
      </c>
      <c r="C100" s="41">
        <v>2600</v>
      </c>
      <c r="D100" s="41">
        <v>10200</v>
      </c>
      <c r="E100" s="13">
        <f t="shared" si="6"/>
        <v>8635.9874999999993</v>
      </c>
      <c r="F100" s="13">
        <f t="shared" si="7"/>
        <v>45935.4375</v>
      </c>
      <c r="G100" s="14" t="s">
        <v>30</v>
      </c>
    </row>
    <row r="101" spans="1:7" s="11" customFormat="1" ht="14.25" customHeight="1" thickBot="1" x14ac:dyDescent="0.3">
      <c r="A101" s="33" t="s">
        <v>102</v>
      </c>
      <c r="B101" s="34">
        <v>1121000</v>
      </c>
      <c r="C101" s="34">
        <v>2600</v>
      </c>
      <c r="D101" s="34">
        <v>10200</v>
      </c>
      <c r="E101" s="13">
        <f t="shared" si="6"/>
        <v>7020.2624999999998</v>
      </c>
      <c r="F101" s="13">
        <f t="shared" si="7"/>
        <v>37856.8125</v>
      </c>
      <c r="G101" s="40" t="s">
        <v>23</v>
      </c>
    </row>
    <row r="102" spans="1:7" ht="14.25" customHeight="1" thickBot="1" x14ac:dyDescent="0.3">
      <c r="A102" s="137" t="s">
        <v>25</v>
      </c>
      <c r="B102" s="138"/>
      <c r="C102" s="138"/>
      <c r="D102" s="138"/>
      <c r="E102" s="138"/>
      <c r="F102" s="138"/>
      <c r="G102" s="139"/>
    </row>
    <row r="103" spans="1:7" s="11" customFormat="1" ht="14.25" customHeight="1" x14ac:dyDescent="0.25">
      <c r="A103" s="17" t="s">
        <v>0</v>
      </c>
      <c r="B103" s="9" t="s">
        <v>1</v>
      </c>
      <c r="C103" s="9" t="s">
        <v>2</v>
      </c>
      <c r="D103" s="9" t="s">
        <v>3</v>
      </c>
      <c r="E103" s="9" t="s">
        <v>38</v>
      </c>
      <c r="F103" s="9" t="s">
        <v>39</v>
      </c>
      <c r="G103" s="18" t="s">
        <v>4</v>
      </c>
    </row>
    <row r="104" spans="1:7" s="11" customFormat="1" ht="14.25" customHeight="1" x14ac:dyDescent="0.25">
      <c r="A104" s="7" t="s">
        <v>154</v>
      </c>
      <c r="B104" s="20">
        <v>2005000</v>
      </c>
      <c r="C104" s="38">
        <v>2600</v>
      </c>
      <c r="D104" s="38">
        <v>9200</v>
      </c>
      <c r="E104" s="35">
        <f t="shared" ref="E104:E120" si="8">B104*0.005*1.2525</f>
        <v>12556.3125</v>
      </c>
      <c r="F104" s="35">
        <f t="shared" ref="F104:F120" si="9">((B104*2.5%+2200)*1.2525)</f>
        <v>65537.0625</v>
      </c>
      <c r="G104" s="32" t="s">
        <v>106</v>
      </c>
    </row>
    <row r="105" spans="1:7" s="11" customFormat="1" ht="14.25" customHeight="1" x14ac:dyDescent="0.25">
      <c r="A105" s="7" t="s">
        <v>154</v>
      </c>
      <c r="B105" s="20">
        <v>1985000</v>
      </c>
      <c r="C105" s="38">
        <v>2600</v>
      </c>
      <c r="D105" s="38">
        <v>9200</v>
      </c>
      <c r="E105" s="35">
        <f t="shared" si="8"/>
        <v>12431.0625</v>
      </c>
      <c r="F105" s="35">
        <f t="shared" si="9"/>
        <v>64910.8125</v>
      </c>
      <c r="G105" s="32" t="s">
        <v>155</v>
      </c>
    </row>
    <row r="106" spans="1:7" s="11" customFormat="1" ht="14.25" customHeight="1" x14ac:dyDescent="0.25">
      <c r="A106" s="12" t="s">
        <v>62</v>
      </c>
      <c r="B106" s="20">
        <v>1895000</v>
      </c>
      <c r="C106" s="38">
        <v>2600</v>
      </c>
      <c r="D106" s="38">
        <v>9200</v>
      </c>
      <c r="E106" s="35">
        <f t="shared" si="8"/>
        <v>11867.4375</v>
      </c>
      <c r="F106" s="35">
        <f t="shared" si="9"/>
        <v>62092.6875</v>
      </c>
      <c r="G106" s="37" t="s">
        <v>106</v>
      </c>
    </row>
    <row r="107" spans="1:7" ht="12.75" customHeight="1" x14ac:dyDescent="0.25">
      <c r="A107" s="12" t="s">
        <v>62</v>
      </c>
      <c r="B107" s="13">
        <v>1875000</v>
      </c>
      <c r="C107" s="35">
        <v>2600</v>
      </c>
      <c r="D107" s="35">
        <v>9200</v>
      </c>
      <c r="E107" s="35">
        <f t="shared" si="8"/>
        <v>11742.1875</v>
      </c>
      <c r="F107" s="35">
        <f t="shared" si="9"/>
        <v>61466.4375</v>
      </c>
      <c r="G107" s="52" t="s">
        <v>132</v>
      </c>
    </row>
    <row r="108" spans="1:7" ht="12.75" customHeight="1" x14ac:dyDescent="0.25">
      <c r="A108" s="12" t="s">
        <v>63</v>
      </c>
      <c r="B108" s="13">
        <v>1820000</v>
      </c>
      <c r="C108" s="35">
        <v>2600</v>
      </c>
      <c r="D108" s="35">
        <v>9200</v>
      </c>
      <c r="E108" s="35">
        <f t="shared" si="8"/>
        <v>11397.75</v>
      </c>
      <c r="F108" s="35">
        <f t="shared" si="9"/>
        <v>59744.25</v>
      </c>
      <c r="G108" s="52" t="s">
        <v>106</v>
      </c>
    </row>
    <row r="109" spans="1:7" ht="12.75" customHeight="1" x14ac:dyDescent="0.25">
      <c r="A109" s="12" t="s">
        <v>63</v>
      </c>
      <c r="B109" s="13">
        <v>1800000</v>
      </c>
      <c r="C109" s="35">
        <v>2600</v>
      </c>
      <c r="D109" s="35">
        <v>9200</v>
      </c>
      <c r="E109" s="35">
        <f t="shared" si="8"/>
        <v>11272.5</v>
      </c>
      <c r="F109" s="35">
        <f t="shared" si="9"/>
        <v>59118</v>
      </c>
      <c r="G109" s="52" t="s">
        <v>132</v>
      </c>
    </row>
    <row r="110" spans="1:7" ht="12.75" customHeight="1" x14ac:dyDescent="0.25">
      <c r="A110" s="12" t="s">
        <v>64</v>
      </c>
      <c r="B110" s="13">
        <v>1515000</v>
      </c>
      <c r="C110" s="35">
        <v>2600</v>
      </c>
      <c r="D110" s="35">
        <v>9200</v>
      </c>
      <c r="E110" s="35">
        <f t="shared" si="8"/>
        <v>9487.6875</v>
      </c>
      <c r="F110" s="35">
        <f t="shared" si="9"/>
        <v>50193.9375</v>
      </c>
      <c r="G110" s="52" t="s">
        <v>106</v>
      </c>
    </row>
    <row r="111" spans="1:7" ht="12.75" customHeight="1" x14ac:dyDescent="0.25">
      <c r="A111" s="12" t="s">
        <v>64</v>
      </c>
      <c r="B111" s="13">
        <v>1495000</v>
      </c>
      <c r="C111" s="35">
        <v>2600</v>
      </c>
      <c r="D111" s="35">
        <v>9200</v>
      </c>
      <c r="E111" s="35">
        <f t="shared" si="8"/>
        <v>9362.4375</v>
      </c>
      <c r="F111" s="35">
        <f t="shared" si="9"/>
        <v>49567.6875</v>
      </c>
      <c r="G111" s="52" t="s">
        <v>132</v>
      </c>
    </row>
    <row r="112" spans="1:7" ht="12.75" customHeight="1" x14ac:dyDescent="0.25">
      <c r="A112" s="29" t="s">
        <v>65</v>
      </c>
      <c r="B112" s="22">
        <v>1440000</v>
      </c>
      <c r="C112" s="35">
        <v>2600</v>
      </c>
      <c r="D112" s="35">
        <v>9200</v>
      </c>
      <c r="E112" s="35">
        <f t="shared" si="8"/>
        <v>9018</v>
      </c>
      <c r="F112" s="35">
        <f t="shared" si="9"/>
        <v>47845.5</v>
      </c>
      <c r="G112" s="52" t="s">
        <v>106</v>
      </c>
    </row>
    <row r="113" spans="1:7" ht="12.75" customHeight="1" x14ac:dyDescent="0.25">
      <c r="A113" s="29" t="s">
        <v>65</v>
      </c>
      <c r="B113" s="22">
        <v>1420000</v>
      </c>
      <c r="C113" s="36">
        <v>2600</v>
      </c>
      <c r="D113" s="36">
        <v>9200</v>
      </c>
      <c r="E113" s="35">
        <f t="shared" si="8"/>
        <v>8892.75</v>
      </c>
      <c r="F113" s="35">
        <f t="shared" si="9"/>
        <v>47219.25</v>
      </c>
      <c r="G113" s="52" t="s">
        <v>132</v>
      </c>
    </row>
    <row r="114" spans="1:7" ht="12.75" customHeight="1" x14ac:dyDescent="0.25">
      <c r="A114" s="12" t="s">
        <v>48</v>
      </c>
      <c r="B114" s="13">
        <v>1325000</v>
      </c>
      <c r="C114" s="35">
        <v>2600</v>
      </c>
      <c r="D114" s="35">
        <v>9200</v>
      </c>
      <c r="E114" s="35">
        <f t="shared" si="8"/>
        <v>8297.8125</v>
      </c>
      <c r="F114" s="35">
        <f t="shared" si="9"/>
        <v>44244.5625</v>
      </c>
      <c r="G114" s="158" t="s">
        <v>133</v>
      </c>
    </row>
    <row r="115" spans="1:7" ht="12.75" customHeight="1" x14ac:dyDescent="0.25">
      <c r="A115" s="12" t="s">
        <v>49</v>
      </c>
      <c r="B115" s="13">
        <v>1250000</v>
      </c>
      <c r="C115" s="35">
        <v>2600</v>
      </c>
      <c r="D115" s="35">
        <v>9200</v>
      </c>
      <c r="E115" s="35">
        <f t="shared" si="8"/>
        <v>7828.125</v>
      </c>
      <c r="F115" s="35">
        <f t="shared" si="9"/>
        <v>41896.125</v>
      </c>
      <c r="G115" s="158"/>
    </row>
    <row r="116" spans="1:7" ht="12.75" customHeight="1" x14ac:dyDescent="0.25">
      <c r="A116" s="12" t="s">
        <v>50</v>
      </c>
      <c r="B116" s="13">
        <v>1135000</v>
      </c>
      <c r="C116" s="35">
        <v>2600</v>
      </c>
      <c r="D116" s="35">
        <v>9200</v>
      </c>
      <c r="E116" s="35">
        <f t="shared" si="8"/>
        <v>7107.9375</v>
      </c>
      <c r="F116" s="35">
        <f t="shared" si="9"/>
        <v>38295.1875</v>
      </c>
      <c r="G116" s="37" t="s">
        <v>107</v>
      </c>
    </row>
    <row r="117" spans="1:7" ht="12.75" customHeight="1" x14ac:dyDescent="0.25">
      <c r="A117" s="12" t="s">
        <v>108</v>
      </c>
      <c r="B117" s="13">
        <v>1148000</v>
      </c>
      <c r="C117" s="35">
        <v>2600</v>
      </c>
      <c r="D117" s="35">
        <v>9200</v>
      </c>
      <c r="E117" s="35">
        <f t="shared" si="8"/>
        <v>7189.3499999999995</v>
      </c>
      <c r="F117" s="35">
        <f t="shared" si="9"/>
        <v>38702.25</v>
      </c>
      <c r="G117" s="128" t="s">
        <v>123</v>
      </c>
    </row>
    <row r="118" spans="1:7" ht="12.75" customHeight="1" x14ac:dyDescent="0.25">
      <c r="A118" s="12" t="s">
        <v>51</v>
      </c>
      <c r="B118" s="13">
        <v>952000</v>
      </c>
      <c r="C118" s="35">
        <v>2600</v>
      </c>
      <c r="D118" s="35">
        <v>9200</v>
      </c>
      <c r="E118" s="35">
        <f t="shared" si="8"/>
        <v>5961.9</v>
      </c>
      <c r="F118" s="35">
        <f t="shared" si="9"/>
        <v>32565</v>
      </c>
      <c r="G118" s="129"/>
    </row>
    <row r="119" spans="1:7" ht="12.75" customHeight="1" x14ac:dyDescent="0.25">
      <c r="A119" s="29" t="s">
        <v>109</v>
      </c>
      <c r="B119" s="22">
        <v>1067000</v>
      </c>
      <c r="C119" s="35">
        <v>2600</v>
      </c>
      <c r="D119" s="35">
        <v>9200</v>
      </c>
      <c r="E119" s="35">
        <f t="shared" si="8"/>
        <v>6682.0874999999996</v>
      </c>
      <c r="F119" s="35">
        <f t="shared" si="9"/>
        <v>36165.9375</v>
      </c>
      <c r="G119" s="129"/>
    </row>
    <row r="120" spans="1:7" ht="13.5" customHeight="1" thickBot="1" x14ac:dyDescent="0.3">
      <c r="A120" s="29" t="s">
        <v>110</v>
      </c>
      <c r="B120" s="22">
        <v>946000</v>
      </c>
      <c r="C120" s="35">
        <v>2600</v>
      </c>
      <c r="D120" s="35">
        <v>9200</v>
      </c>
      <c r="E120" s="35">
        <f t="shared" si="8"/>
        <v>5924.3249999999998</v>
      </c>
      <c r="F120" s="35">
        <f t="shared" si="9"/>
        <v>32377.125</v>
      </c>
      <c r="G120" s="130"/>
    </row>
    <row r="121" spans="1:7" ht="14.25" customHeight="1" thickBot="1" x14ac:dyDescent="0.3">
      <c r="A121" s="137" t="s">
        <v>151</v>
      </c>
      <c r="B121" s="138"/>
      <c r="C121" s="138"/>
      <c r="D121" s="138"/>
      <c r="E121" s="138"/>
      <c r="F121" s="138"/>
      <c r="G121" s="139"/>
    </row>
    <row r="122" spans="1:7" s="11" customFormat="1" ht="14.25" customHeight="1" x14ac:dyDescent="0.25">
      <c r="A122" s="7" t="s">
        <v>0</v>
      </c>
      <c r="B122" s="8" t="s">
        <v>1</v>
      </c>
      <c r="C122" s="8" t="s">
        <v>2</v>
      </c>
      <c r="D122" s="8" t="s">
        <v>3</v>
      </c>
      <c r="E122" s="8" t="s">
        <v>38</v>
      </c>
      <c r="F122" s="8" t="s">
        <v>39</v>
      </c>
      <c r="G122" s="10" t="s">
        <v>4</v>
      </c>
    </row>
    <row r="123" spans="1:7" ht="15" hidden="1" customHeight="1" x14ac:dyDescent="0.25">
      <c r="A123" s="12" t="s">
        <v>31</v>
      </c>
      <c r="B123" s="13">
        <v>5000000</v>
      </c>
      <c r="C123" s="13">
        <v>2600</v>
      </c>
      <c r="D123" s="13">
        <v>14200</v>
      </c>
      <c r="E123" s="13">
        <f>B123*0.005*1.2525</f>
        <v>31312.5</v>
      </c>
      <c r="F123" s="13">
        <f>((B123*2.5%+2200)*1.2525)</f>
        <v>159318</v>
      </c>
      <c r="G123" s="14" t="s">
        <v>5</v>
      </c>
    </row>
    <row r="124" spans="1:7" ht="15" hidden="1" customHeight="1" x14ac:dyDescent="0.25">
      <c r="A124" s="12" t="s">
        <v>31</v>
      </c>
      <c r="B124" s="13">
        <v>4985000</v>
      </c>
      <c r="C124" s="13">
        <v>2600</v>
      </c>
      <c r="D124" s="13">
        <v>14200</v>
      </c>
      <c r="E124" s="13">
        <f>B124*0.005*1.2525</f>
        <v>31218.5625</v>
      </c>
      <c r="F124" s="13">
        <f>((B124*2.5%+2200)*1.2525)</f>
        <v>158848.3125</v>
      </c>
      <c r="G124" s="14" t="s">
        <v>35</v>
      </c>
    </row>
    <row r="125" spans="1:7" ht="15" hidden="1" customHeight="1" x14ac:dyDescent="0.25">
      <c r="A125" s="12" t="s">
        <v>32</v>
      </c>
      <c r="B125" s="13">
        <v>4634000</v>
      </c>
      <c r="C125" s="13">
        <v>2600</v>
      </c>
      <c r="D125" s="13">
        <v>14200</v>
      </c>
      <c r="E125" s="13">
        <f>B125*0.005*1.2525</f>
        <v>29020.424999999999</v>
      </c>
      <c r="F125" s="13">
        <f>((B125*2.5%+2200)*1.2525)</f>
        <v>147857.625</v>
      </c>
      <c r="G125" s="14" t="s">
        <v>5</v>
      </c>
    </row>
    <row r="126" spans="1:7" ht="15" hidden="1" customHeight="1" x14ac:dyDescent="0.25">
      <c r="A126" s="12" t="s">
        <v>32</v>
      </c>
      <c r="B126" s="13">
        <v>4619000</v>
      </c>
      <c r="C126" s="13">
        <v>2600</v>
      </c>
      <c r="D126" s="13">
        <v>14200</v>
      </c>
      <c r="E126" s="13">
        <f>B126*0.005*1.2525</f>
        <v>28926.487499999999</v>
      </c>
      <c r="F126" s="13">
        <f>((B126*2.5%+2200)*1.2525)</f>
        <v>147387.9375</v>
      </c>
      <c r="G126" s="14" t="s">
        <v>35</v>
      </c>
    </row>
    <row r="127" spans="1:7" ht="14.25" customHeight="1" x14ac:dyDescent="0.25">
      <c r="A127" s="12" t="s">
        <v>147</v>
      </c>
      <c r="B127" s="13">
        <v>5225000</v>
      </c>
      <c r="C127" s="13">
        <v>2600</v>
      </c>
      <c r="D127" s="13">
        <v>14200</v>
      </c>
      <c r="E127" s="13">
        <f t="shared" ref="E127:E132" si="10">B127*0.005*1.2525</f>
        <v>32721.5625</v>
      </c>
      <c r="F127" s="13">
        <f t="shared" ref="F127:F132" si="11">((B127*2.5%+2200)*1.2525)</f>
        <v>166363.3125</v>
      </c>
      <c r="G127" s="14" t="s">
        <v>150</v>
      </c>
    </row>
    <row r="128" spans="1:7" ht="14.25" customHeight="1" x14ac:dyDescent="0.25">
      <c r="A128" s="12" t="s">
        <v>147</v>
      </c>
      <c r="B128" s="13">
        <v>5210000</v>
      </c>
      <c r="C128" s="13">
        <v>2600</v>
      </c>
      <c r="D128" s="13">
        <v>14200</v>
      </c>
      <c r="E128" s="13">
        <f t="shared" si="10"/>
        <v>32627.625</v>
      </c>
      <c r="F128" s="13">
        <f t="shared" si="11"/>
        <v>165893.625</v>
      </c>
      <c r="G128" s="14" t="s">
        <v>141</v>
      </c>
    </row>
    <row r="129" spans="1:7" ht="14.25" customHeight="1" x14ac:dyDescent="0.25">
      <c r="A129" s="12" t="s">
        <v>148</v>
      </c>
      <c r="B129" s="13">
        <v>5687000</v>
      </c>
      <c r="C129" s="13">
        <v>2600</v>
      </c>
      <c r="D129" s="13">
        <v>14200</v>
      </c>
      <c r="E129" s="13">
        <f t="shared" si="10"/>
        <v>35614.837500000001</v>
      </c>
      <c r="F129" s="13">
        <f t="shared" si="11"/>
        <v>180829.6875</v>
      </c>
      <c r="G129" s="14" t="s">
        <v>149</v>
      </c>
    </row>
    <row r="130" spans="1:7" ht="14.25" customHeight="1" x14ac:dyDescent="0.25">
      <c r="A130" s="12" t="s">
        <v>148</v>
      </c>
      <c r="B130" s="13">
        <v>5672000</v>
      </c>
      <c r="C130" s="13">
        <v>2600</v>
      </c>
      <c r="D130" s="13">
        <v>14200</v>
      </c>
      <c r="E130" s="13">
        <f t="shared" si="10"/>
        <v>35520.9</v>
      </c>
      <c r="F130" s="13">
        <f t="shared" si="11"/>
        <v>180360</v>
      </c>
      <c r="G130" s="14" t="s">
        <v>141</v>
      </c>
    </row>
    <row r="131" spans="1:7" x14ac:dyDescent="0.25">
      <c r="A131" s="12" t="s">
        <v>34</v>
      </c>
      <c r="B131" s="13">
        <v>3469000</v>
      </c>
      <c r="C131" s="13">
        <v>2600</v>
      </c>
      <c r="D131" s="13">
        <v>14200</v>
      </c>
      <c r="E131" s="13">
        <f t="shared" si="10"/>
        <v>21724.612499999999</v>
      </c>
      <c r="F131" s="13">
        <f t="shared" si="11"/>
        <v>111378.5625</v>
      </c>
      <c r="G131" s="14" t="s">
        <v>5</v>
      </c>
    </row>
    <row r="132" spans="1:7" ht="14.25" customHeight="1" thickBot="1" x14ac:dyDescent="0.3">
      <c r="A132" s="29" t="s">
        <v>34</v>
      </c>
      <c r="B132" s="22">
        <v>3454000</v>
      </c>
      <c r="C132" s="22">
        <v>2600</v>
      </c>
      <c r="D132" s="13">
        <v>14200</v>
      </c>
      <c r="E132" s="13">
        <f t="shared" si="10"/>
        <v>21630.674999999999</v>
      </c>
      <c r="F132" s="13">
        <f t="shared" si="11"/>
        <v>110908.875</v>
      </c>
      <c r="G132" s="14" t="s">
        <v>141</v>
      </c>
    </row>
    <row r="133" spans="1:7" ht="7.5" customHeight="1" thickBot="1" x14ac:dyDescent="0.3">
      <c r="A133" s="162"/>
      <c r="B133" s="163"/>
      <c r="C133" s="163"/>
      <c r="D133" s="163"/>
      <c r="E133" s="163"/>
      <c r="F133" s="163"/>
      <c r="G133" s="164"/>
    </row>
    <row r="134" spans="1:7" ht="14.25" customHeight="1" thickBot="1" x14ac:dyDescent="0.3">
      <c r="A134" s="137" t="s">
        <v>165</v>
      </c>
      <c r="B134" s="138"/>
      <c r="C134" s="138"/>
      <c r="D134" s="138"/>
      <c r="E134" s="138"/>
      <c r="F134" s="138"/>
      <c r="G134" s="139"/>
    </row>
    <row r="135" spans="1:7" s="11" customFormat="1" ht="14.25" customHeight="1" x14ac:dyDescent="0.25">
      <c r="A135" s="17" t="s">
        <v>0</v>
      </c>
      <c r="B135" s="9" t="s">
        <v>1</v>
      </c>
      <c r="C135" s="9" t="s">
        <v>2</v>
      </c>
      <c r="D135" s="9" t="s">
        <v>3</v>
      </c>
      <c r="E135" s="9" t="s">
        <v>38</v>
      </c>
      <c r="F135" s="9" t="s">
        <v>39</v>
      </c>
      <c r="G135" s="18" t="s">
        <v>4</v>
      </c>
    </row>
    <row r="136" spans="1:7" s="11" customFormat="1" ht="14.25" customHeight="1" x14ac:dyDescent="0.25">
      <c r="A136" s="7" t="s">
        <v>166</v>
      </c>
      <c r="B136" s="20">
        <v>1036000</v>
      </c>
      <c r="C136" s="38">
        <v>2600</v>
      </c>
      <c r="D136" s="38">
        <v>10700</v>
      </c>
      <c r="E136" s="13">
        <f>B136*0.005*1.2525</f>
        <v>6487.95</v>
      </c>
      <c r="F136" s="13">
        <f>((B136*2.5%+2200)*1.2525)</f>
        <v>35195.25</v>
      </c>
      <c r="G136" s="32" t="s">
        <v>5</v>
      </c>
    </row>
    <row r="137" spans="1:7" s="11" customFormat="1" ht="14.25" customHeight="1" x14ac:dyDescent="0.25">
      <c r="A137" s="7" t="s">
        <v>166</v>
      </c>
      <c r="B137" s="20">
        <v>1031000</v>
      </c>
      <c r="C137" s="38">
        <v>2600</v>
      </c>
      <c r="D137" s="38">
        <v>10700</v>
      </c>
      <c r="E137" s="13">
        <f>B137*0.005*1.2525</f>
        <v>6456.6374999999998</v>
      </c>
      <c r="F137" s="13">
        <f>((B137*2.5%+2200)*1.2525)</f>
        <v>35038.6875</v>
      </c>
      <c r="G137" s="32" t="s">
        <v>179</v>
      </c>
    </row>
    <row r="138" spans="1:7" s="11" customFormat="1" ht="14.25" customHeight="1" x14ac:dyDescent="0.25">
      <c r="A138" s="12" t="s">
        <v>167</v>
      </c>
      <c r="B138" s="20">
        <v>906000</v>
      </c>
      <c r="C138" s="38">
        <v>2600</v>
      </c>
      <c r="D138" s="38">
        <v>10700</v>
      </c>
      <c r="E138" s="13">
        <f>B138*0.005*1.2525</f>
        <v>5673.8249999999998</v>
      </c>
      <c r="F138" s="13">
        <f>((B138*2.5%+2200)*1.2525)</f>
        <v>31124.625</v>
      </c>
      <c r="G138" s="37" t="s">
        <v>170</v>
      </c>
    </row>
    <row r="139" spans="1:7" s="11" customFormat="1" ht="14.25" customHeight="1" x14ac:dyDescent="0.25">
      <c r="A139" s="12" t="s">
        <v>168</v>
      </c>
      <c r="B139" s="20">
        <v>816000</v>
      </c>
      <c r="C139" s="38">
        <v>2600</v>
      </c>
      <c r="D139" s="38">
        <v>10700</v>
      </c>
      <c r="E139" s="13">
        <f>B139*0.005*1.2525</f>
        <v>5110.2</v>
      </c>
      <c r="F139" s="13">
        <f>((B139*2.5%+2200)*1.2525)</f>
        <v>28306.5</v>
      </c>
      <c r="G139" s="37" t="s">
        <v>171</v>
      </c>
    </row>
    <row r="140" spans="1:7" ht="12.75" customHeight="1" thickBot="1" x14ac:dyDescent="0.3">
      <c r="A140" s="12" t="s">
        <v>169</v>
      </c>
      <c r="B140" s="13">
        <v>746000</v>
      </c>
      <c r="C140" s="38">
        <v>2600</v>
      </c>
      <c r="D140" s="38">
        <v>10700</v>
      </c>
      <c r="E140" s="13">
        <f>B140*0.005*1.2525</f>
        <v>4671.8249999999998</v>
      </c>
      <c r="F140" s="13">
        <f>((B140*2.5%+2200)*1.2525)</f>
        <v>26114.625</v>
      </c>
      <c r="G140" s="37" t="s">
        <v>171</v>
      </c>
    </row>
    <row r="141" spans="1:7" ht="8.25" customHeight="1" thickBot="1" x14ac:dyDescent="0.3">
      <c r="A141" s="134"/>
      <c r="B141" s="135"/>
      <c r="C141" s="135"/>
      <c r="D141" s="135"/>
      <c r="E141" s="135"/>
      <c r="F141" s="135"/>
      <c r="G141" s="136"/>
    </row>
    <row r="142" spans="1:7" ht="14.25" customHeight="1" thickBot="1" x14ac:dyDescent="0.3">
      <c r="A142" s="137" t="s">
        <v>98</v>
      </c>
      <c r="B142" s="138"/>
      <c r="C142" s="138"/>
      <c r="D142" s="138"/>
      <c r="E142" s="138"/>
      <c r="F142" s="138"/>
      <c r="G142" s="139"/>
    </row>
    <row r="143" spans="1:7" ht="8.25" customHeight="1" thickBot="1" x14ac:dyDescent="0.3">
      <c r="A143" s="134"/>
      <c r="B143" s="135"/>
      <c r="C143" s="135"/>
      <c r="D143" s="135"/>
      <c r="E143" s="135"/>
      <c r="F143" s="135"/>
      <c r="G143" s="136"/>
    </row>
    <row r="144" spans="1:7" s="11" customFormat="1" ht="14.25" customHeight="1" x14ac:dyDescent="0.25">
      <c r="A144" s="17" t="s">
        <v>0</v>
      </c>
      <c r="B144" s="9" t="s">
        <v>1</v>
      </c>
      <c r="C144" s="9" t="s">
        <v>2</v>
      </c>
      <c r="D144" s="9" t="s">
        <v>3</v>
      </c>
      <c r="E144" s="9" t="s">
        <v>38</v>
      </c>
      <c r="F144" s="9" t="s">
        <v>39</v>
      </c>
      <c r="G144" s="18" t="s">
        <v>4</v>
      </c>
    </row>
    <row r="145" spans="1:7" ht="14.25" customHeight="1" x14ac:dyDescent="0.25">
      <c r="A145" s="12" t="s">
        <v>22</v>
      </c>
      <c r="B145" s="13">
        <v>3798000</v>
      </c>
      <c r="C145" s="13">
        <v>2600</v>
      </c>
      <c r="D145" s="13">
        <v>14200</v>
      </c>
      <c r="E145" s="13">
        <f>B145*0.005*1.2525</f>
        <v>23784.974999999999</v>
      </c>
      <c r="F145" s="13">
        <f>((B145*2.5%+2200)*1.2525)</f>
        <v>121680.375</v>
      </c>
      <c r="G145" s="14" t="s">
        <v>23</v>
      </c>
    </row>
    <row r="146" spans="1:7" ht="11.25" customHeight="1" x14ac:dyDescent="0.25">
      <c r="A146" s="133" t="s">
        <v>55</v>
      </c>
      <c r="B146" s="132">
        <v>2128000</v>
      </c>
      <c r="C146" s="132">
        <v>2600</v>
      </c>
      <c r="D146" s="132">
        <v>10700</v>
      </c>
      <c r="E146" s="132">
        <f>B146*0.005*1.2525</f>
        <v>13326.599999999999</v>
      </c>
      <c r="F146" s="132">
        <f>((B146*2.5%+2200)*1.2525)</f>
        <v>69388.5</v>
      </c>
      <c r="G146" s="131" t="s">
        <v>54</v>
      </c>
    </row>
    <row r="147" spans="1:7" ht="11.25" customHeight="1" x14ac:dyDescent="0.25">
      <c r="A147" s="133"/>
      <c r="B147" s="132"/>
      <c r="C147" s="132"/>
      <c r="D147" s="132"/>
      <c r="E147" s="132"/>
      <c r="F147" s="132"/>
      <c r="G147" s="131"/>
    </row>
    <row r="148" spans="1:7" ht="12.75" customHeight="1" x14ac:dyDescent="0.25">
      <c r="A148" s="12" t="s">
        <v>111</v>
      </c>
      <c r="B148" s="13">
        <v>843000</v>
      </c>
      <c r="C148" s="35">
        <v>2600</v>
      </c>
      <c r="D148" s="35">
        <v>9200</v>
      </c>
      <c r="E148" s="35">
        <f t="shared" ref="E148:E162" si="12">B148*0.005*1.2525</f>
        <v>5279.2874999999995</v>
      </c>
      <c r="F148" s="35">
        <f>((B148*2.5%+2200)*1.2525)</f>
        <v>29151.9375</v>
      </c>
      <c r="G148" s="37" t="s">
        <v>123</v>
      </c>
    </row>
    <row r="149" spans="1:7" ht="14.25" customHeight="1" x14ac:dyDescent="0.25">
      <c r="A149" s="12" t="s">
        <v>33</v>
      </c>
      <c r="B149" s="13">
        <v>4265000</v>
      </c>
      <c r="C149" s="13">
        <v>2600</v>
      </c>
      <c r="D149" s="13">
        <v>14200</v>
      </c>
      <c r="E149" s="35">
        <f t="shared" si="12"/>
        <v>26709.5625</v>
      </c>
      <c r="F149" s="35">
        <f>((B149*2.5%+2200)*1.2525)</f>
        <v>136303.3125</v>
      </c>
      <c r="G149" s="14" t="s">
        <v>5</v>
      </c>
    </row>
    <row r="150" spans="1:7" ht="14.25" customHeight="1" x14ac:dyDescent="0.25">
      <c r="A150" s="12" t="s">
        <v>33</v>
      </c>
      <c r="B150" s="13">
        <v>4250000</v>
      </c>
      <c r="C150" s="13">
        <v>2600</v>
      </c>
      <c r="D150" s="13">
        <v>14200</v>
      </c>
      <c r="E150" s="35">
        <f t="shared" si="12"/>
        <v>26615.625</v>
      </c>
      <c r="F150" s="35">
        <f>((B150*2.5%+2200)*1.2525)</f>
        <v>135833.625</v>
      </c>
      <c r="G150" s="14" t="s">
        <v>141</v>
      </c>
    </row>
    <row r="151" spans="1:7" s="11" customFormat="1" hidden="1" x14ac:dyDescent="0.25">
      <c r="A151" s="12" t="s">
        <v>76</v>
      </c>
      <c r="B151" s="13">
        <v>2354000</v>
      </c>
      <c r="C151" s="13">
        <v>1900</v>
      </c>
      <c r="D151" s="13">
        <v>14200</v>
      </c>
      <c r="E151" s="13">
        <f t="shared" si="12"/>
        <v>14741.924999999999</v>
      </c>
      <c r="F151" s="13">
        <f>((B151*3.1%+2200)*1.2525)</f>
        <v>94155.434999999998</v>
      </c>
      <c r="G151" s="53" t="s">
        <v>73</v>
      </c>
    </row>
    <row r="152" spans="1:7" ht="24" hidden="1" x14ac:dyDescent="0.25">
      <c r="A152" s="12" t="s">
        <v>76</v>
      </c>
      <c r="B152" s="13">
        <v>2339000</v>
      </c>
      <c r="C152" s="13">
        <v>1900</v>
      </c>
      <c r="D152" s="13">
        <v>14200</v>
      </c>
      <c r="E152" s="13">
        <f t="shared" si="12"/>
        <v>14647.987499999999</v>
      </c>
      <c r="F152" s="13">
        <f>((B152*3.1%+2200)*1.2525)</f>
        <v>93573.022499999992</v>
      </c>
      <c r="G152" s="53" t="s">
        <v>74</v>
      </c>
    </row>
    <row r="153" spans="1:7" hidden="1" x14ac:dyDescent="0.25">
      <c r="A153" s="12" t="s">
        <v>17</v>
      </c>
      <c r="B153" s="50">
        <v>1970000</v>
      </c>
      <c r="C153" s="13">
        <v>1900</v>
      </c>
      <c r="D153" s="13">
        <v>14200</v>
      </c>
      <c r="E153" s="13">
        <f t="shared" si="12"/>
        <v>12337.125</v>
      </c>
      <c r="F153" s="13">
        <f>((B153*3.1%+2200)*1.2525)</f>
        <v>79245.675000000003</v>
      </c>
      <c r="G153" s="53" t="s">
        <v>18</v>
      </c>
    </row>
    <row r="154" spans="1:7" x14ac:dyDescent="0.25">
      <c r="A154" s="12" t="s">
        <v>177</v>
      </c>
      <c r="B154" s="13">
        <v>2515000</v>
      </c>
      <c r="C154" s="13">
        <v>2600</v>
      </c>
      <c r="D154" s="13">
        <v>10700</v>
      </c>
      <c r="E154" s="13">
        <f t="shared" si="12"/>
        <v>15750.1875</v>
      </c>
      <c r="F154" s="13">
        <f>((B154*2.5%+2200)*1.2525)</f>
        <v>81506.4375</v>
      </c>
      <c r="G154" s="14" t="s">
        <v>5</v>
      </c>
    </row>
    <row r="155" spans="1:7" x14ac:dyDescent="0.25">
      <c r="A155" s="12" t="s">
        <v>177</v>
      </c>
      <c r="B155" s="13">
        <v>2500000</v>
      </c>
      <c r="C155" s="13">
        <v>2600</v>
      </c>
      <c r="D155" s="13">
        <v>10700</v>
      </c>
      <c r="E155" s="13">
        <f t="shared" si="12"/>
        <v>15656.25</v>
      </c>
      <c r="F155" s="13">
        <f>((B155*2.5%+2200)*1.2525)</f>
        <v>81036.75</v>
      </c>
      <c r="G155" s="53" t="s">
        <v>158</v>
      </c>
    </row>
    <row r="156" spans="1:7" ht="14.25" customHeight="1" x14ac:dyDescent="0.25">
      <c r="A156" s="12" t="s">
        <v>178</v>
      </c>
      <c r="B156" s="13">
        <v>2172000</v>
      </c>
      <c r="C156" s="13">
        <v>2600</v>
      </c>
      <c r="D156" s="13">
        <v>10700</v>
      </c>
      <c r="E156" s="13">
        <f t="shared" si="12"/>
        <v>13602.15</v>
      </c>
      <c r="F156" s="13">
        <f>((B156*2.5%+2200)*1.2525)</f>
        <v>70766.25</v>
      </c>
      <c r="G156" s="14" t="s">
        <v>5</v>
      </c>
    </row>
    <row r="157" spans="1:7" x14ac:dyDescent="0.25">
      <c r="A157" s="12" t="s">
        <v>178</v>
      </c>
      <c r="B157" s="13">
        <v>2157000</v>
      </c>
      <c r="C157" s="13">
        <v>2600</v>
      </c>
      <c r="D157" s="13">
        <v>10700</v>
      </c>
      <c r="E157" s="13">
        <f t="shared" si="12"/>
        <v>13508.2125</v>
      </c>
      <c r="F157" s="13">
        <f>((B157*2.5%+2200)*1.2525)</f>
        <v>70296.5625</v>
      </c>
      <c r="G157" s="53" t="s">
        <v>159</v>
      </c>
    </row>
    <row r="158" spans="1:7" x14ac:dyDescent="0.25">
      <c r="A158" s="12" t="s">
        <v>145</v>
      </c>
      <c r="B158" s="13">
        <v>2201000</v>
      </c>
      <c r="C158" s="13">
        <v>2600</v>
      </c>
      <c r="D158" s="13">
        <v>14200</v>
      </c>
      <c r="E158" s="13">
        <f t="shared" si="12"/>
        <v>13783.762499999999</v>
      </c>
      <c r="F158" s="13">
        <f t="shared" ref="F158:F163" si="13">((B158*3%+2200)*1.2525)</f>
        <v>85458.074999999997</v>
      </c>
      <c r="G158" s="14" t="s">
        <v>52</v>
      </c>
    </row>
    <row r="159" spans="1:7" ht="14.25" customHeight="1" x14ac:dyDescent="0.25">
      <c r="A159" s="12" t="s">
        <v>145</v>
      </c>
      <c r="B159" s="13">
        <v>2186000</v>
      </c>
      <c r="C159" s="13">
        <v>2600</v>
      </c>
      <c r="D159" s="13">
        <v>14200</v>
      </c>
      <c r="E159" s="13">
        <f t="shared" si="12"/>
        <v>13689.824999999999</v>
      </c>
      <c r="F159" s="13">
        <f t="shared" si="13"/>
        <v>84894.45</v>
      </c>
      <c r="G159" s="14" t="s">
        <v>67</v>
      </c>
    </row>
    <row r="160" spans="1:7" ht="14.25" customHeight="1" x14ac:dyDescent="0.25">
      <c r="A160" s="12" t="s">
        <v>146</v>
      </c>
      <c r="B160" s="13">
        <v>2101000</v>
      </c>
      <c r="C160" s="13">
        <v>2600</v>
      </c>
      <c r="D160" s="13">
        <v>14200</v>
      </c>
      <c r="E160" s="13">
        <f t="shared" si="12"/>
        <v>13157.512499999999</v>
      </c>
      <c r="F160" s="13">
        <f t="shared" si="13"/>
        <v>81700.574999999997</v>
      </c>
      <c r="G160" s="14" t="s">
        <v>52</v>
      </c>
    </row>
    <row r="161" spans="1:9" ht="14.25" customHeight="1" x14ac:dyDescent="0.25">
      <c r="A161" s="12" t="s">
        <v>146</v>
      </c>
      <c r="B161" s="13">
        <v>2086000</v>
      </c>
      <c r="C161" s="13">
        <v>2600</v>
      </c>
      <c r="D161" s="13">
        <v>14200</v>
      </c>
      <c r="E161" s="13">
        <f t="shared" si="12"/>
        <v>13063.574999999999</v>
      </c>
      <c r="F161" s="13">
        <f t="shared" si="13"/>
        <v>81136.95</v>
      </c>
      <c r="G161" s="14" t="s">
        <v>67</v>
      </c>
    </row>
    <row r="162" spans="1:9" x14ac:dyDescent="0.25">
      <c r="A162" s="12" t="s">
        <v>138</v>
      </c>
      <c r="B162" s="13">
        <v>926000</v>
      </c>
      <c r="C162" s="13">
        <v>1800</v>
      </c>
      <c r="D162" s="13">
        <v>8200</v>
      </c>
      <c r="E162" s="13">
        <f t="shared" si="12"/>
        <v>5799.0749999999998</v>
      </c>
      <c r="F162" s="13">
        <f t="shared" si="13"/>
        <v>37549.949999999997</v>
      </c>
      <c r="G162" s="14" t="s">
        <v>5</v>
      </c>
    </row>
    <row r="163" spans="1:9" x14ac:dyDescent="0.2">
      <c r="A163" s="12" t="s">
        <v>138</v>
      </c>
      <c r="B163" s="13">
        <v>911000</v>
      </c>
      <c r="C163" s="13">
        <v>1800</v>
      </c>
      <c r="D163" s="13">
        <v>8200</v>
      </c>
      <c r="E163" s="13">
        <f t="shared" ref="E163:E168" si="14">B163*0.005*1.2525</f>
        <v>5705.1374999999998</v>
      </c>
      <c r="F163" s="13">
        <f t="shared" si="13"/>
        <v>36986.324999999997</v>
      </c>
      <c r="G163" s="43" t="s">
        <v>66</v>
      </c>
    </row>
    <row r="164" spans="1:9" x14ac:dyDescent="0.25">
      <c r="A164" s="12" t="s">
        <v>139</v>
      </c>
      <c r="B164" s="13">
        <v>901000</v>
      </c>
      <c r="C164" s="13">
        <v>1800</v>
      </c>
      <c r="D164" s="13">
        <v>8200</v>
      </c>
      <c r="E164" s="13">
        <f t="shared" si="14"/>
        <v>5642.5124999999998</v>
      </c>
      <c r="F164" s="13">
        <f>((B164*3%+2200)*1.2525)</f>
        <v>36610.574999999997</v>
      </c>
      <c r="G164" s="156" t="s">
        <v>87</v>
      </c>
    </row>
    <row r="165" spans="1:9" x14ac:dyDescent="0.25">
      <c r="A165" s="12" t="s">
        <v>140</v>
      </c>
      <c r="B165" s="13">
        <v>851000</v>
      </c>
      <c r="C165" s="13">
        <v>1800</v>
      </c>
      <c r="D165" s="13">
        <v>8200</v>
      </c>
      <c r="E165" s="13">
        <f t="shared" si="14"/>
        <v>5329.3874999999998</v>
      </c>
      <c r="F165" s="13">
        <f>((B165*3%+2200)*1.2525)</f>
        <v>34731.824999999997</v>
      </c>
      <c r="G165" s="156"/>
    </row>
    <row r="166" spans="1:9" ht="14.25" customHeight="1" x14ac:dyDescent="0.25">
      <c r="A166" s="12" t="s">
        <v>96</v>
      </c>
      <c r="B166" s="13">
        <v>808000</v>
      </c>
      <c r="C166" s="13">
        <v>1800</v>
      </c>
      <c r="D166" s="13">
        <v>8200</v>
      </c>
      <c r="E166" s="13">
        <f t="shared" si="14"/>
        <v>5060.0999999999995</v>
      </c>
      <c r="F166" s="13">
        <f>((B166*3%+2200)*1.2525)</f>
        <v>33116.1</v>
      </c>
      <c r="G166" s="48" t="s">
        <v>95</v>
      </c>
      <c r="H166" s="11"/>
      <c r="I166" s="11"/>
    </row>
    <row r="167" spans="1:9" ht="14.25" customHeight="1" x14ac:dyDescent="0.25">
      <c r="A167" s="12" t="s">
        <v>97</v>
      </c>
      <c r="B167" s="13">
        <v>717000</v>
      </c>
      <c r="C167" s="13">
        <v>1800</v>
      </c>
      <c r="D167" s="13">
        <v>8200</v>
      </c>
      <c r="E167" s="13">
        <f t="shared" si="14"/>
        <v>4490.2124999999996</v>
      </c>
      <c r="F167" s="13">
        <f>((B167*3%+2200)*1.2525)</f>
        <v>29696.774999999998</v>
      </c>
      <c r="G167" s="48" t="s">
        <v>95</v>
      </c>
      <c r="H167" s="11"/>
      <c r="I167" s="11"/>
    </row>
    <row r="168" spans="1:9" ht="14.25" customHeight="1" thickBot="1" x14ac:dyDescent="0.3">
      <c r="A168" s="15" t="s">
        <v>127</v>
      </c>
      <c r="B168" s="16">
        <v>691000</v>
      </c>
      <c r="C168" s="16">
        <v>1800</v>
      </c>
      <c r="D168" s="16">
        <v>8200</v>
      </c>
      <c r="E168" s="16">
        <f t="shared" si="14"/>
        <v>4327.3874999999998</v>
      </c>
      <c r="F168" s="16">
        <f>((B168*3%+2200)*1.2525)</f>
        <v>28719.824999999997</v>
      </c>
      <c r="G168" s="49" t="s">
        <v>94</v>
      </c>
      <c r="H168" s="11"/>
      <c r="I168" s="11"/>
    </row>
  </sheetData>
  <mergeCells count="36">
    <mergeCell ref="G164:G165"/>
    <mergeCell ref="G60:G61"/>
    <mergeCell ref="G114:G115"/>
    <mergeCell ref="A86:G86"/>
    <mergeCell ref="A133:G133"/>
    <mergeCell ref="A62:G62"/>
    <mergeCell ref="A102:G102"/>
    <mergeCell ref="A121:G121"/>
    <mergeCell ref="G70:G71"/>
    <mergeCell ref="A134:G134"/>
    <mergeCell ref="A141:G141"/>
    <mergeCell ref="A42:G42"/>
    <mergeCell ref="G31:G32"/>
    <mergeCell ref="G39:G40"/>
    <mergeCell ref="A19:G19"/>
    <mergeCell ref="A4:C4"/>
    <mergeCell ref="A8:G8"/>
    <mergeCell ref="A12:G12"/>
    <mergeCell ref="A25:G25"/>
    <mergeCell ref="A36:G36"/>
    <mergeCell ref="A46:G46"/>
    <mergeCell ref="G117:G120"/>
    <mergeCell ref="G146:G147"/>
    <mergeCell ref="B146:B147"/>
    <mergeCell ref="C146:C147"/>
    <mergeCell ref="D146:D147"/>
    <mergeCell ref="A146:A147"/>
    <mergeCell ref="E146:E147"/>
    <mergeCell ref="F146:F147"/>
    <mergeCell ref="A143:G143"/>
    <mergeCell ref="A142:G142"/>
    <mergeCell ref="G49:G50"/>
    <mergeCell ref="A52:G52"/>
    <mergeCell ref="A73:G73"/>
    <mergeCell ref="G84:G85"/>
    <mergeCell ref="A57:G57"/>
  </mergeCells>
  <printOptions horizontalCentered="1" verticalCentered="1"/>
  <pageMargins left="0.23622047244094491" right="0.23622047244094491" top="0.23622047244094491" bottom="0.47244094488188981" header="0.51181102362204722" footer="0.51181102362204722"/>
  <pageSetup paperSize="14" scale="76" fitToHeight="0" orientation="portrait" r:id="rId1"/>
  <rowBreaks count="1" manualBreakCount="1">
    <brk id="7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0"/>
  <sheetViews>
    <sheetView tabSelected="1" view="pageBreakPreview" topLeftCell="A171" zoomScale="85" zoomScaleNormal="85" zoomScaleSheetLayoutView="85" workbookViewId="0">
      <selection activeCell="E184" sqref="E184"/>
    </sheetView>
  </sheetViews>
  <sheetFormatPr defaultColWidth="9.140625" defaultRowHeight="15" x14ac:dyDescent="0.25"/>
  <cols>
    <col min="1" max="1" width="37.85546875" style="75" customWidth="1"/>
    <col min="2" max="2" width="14" style="86" customWidth="1"/>
    <col min="3" max="3" width="10.5703125" style="86" customWidth="1"/>
    <col min="4" max="4" width="10.5703125" style="87" customWidth="1"/>
    <col min="5" max="5" width="14" style="86" customWidth="1"/>
    <col min="6" max="6" width="41.28515625" style="86" customWidth="1"/>
    <col min="7" max="7" width="69.42578125" style="76" customWidth="1"/>
    <col min="8" max="8" width="21.28515625" style="74" customWidth="1"/>
    <col min="9" max="9" width="30.28515625" style="74" customWidth="1"/>
    <col min="10" max="16384" width="9.140625" style="74"/>
  </cols>
  <sheetData>
    <row r="1" spans="1:8" x14ac:dyDescent="0.25">
      <c r="A1" s="72"/>
      <c r="B1" s="78"/>
      <c r="C1" s="78"/>
      <c r="D1" s="79"/>
      <c r="E1" s="78"/>
      <c r="F1" s="78"/>
      <c r="G1" s="73"/>
    </row>
    <row r="2" spans="1:8" x14ac:dyDescent="0.25">
      <c r="B2" s="80"/>
      <c r="C2" s="80"/>
      <c r="D2" s="81"/>
      <c r="E2" s="80"/>
      <c r="F2" s="80"/>
    </row>
    <row r="3" spans="1:8" x14ac:dyDescent="0.25">
      <c r="B3" s="80"/>
      <c r="C3" s="80"/>
      <c r="D3" s="81"/>
      <c r="E3" s="80"/>
      <c r="F3" s="80"/>
    </row>
    <row r="4" spans="1:8" ht="19.5" customHeight="1" x14ac:dyDescent="0.25">
      <c r="B4" s="80"/>
      <c r="C4" s="80"/>
      <c r="D4" s="81"/>
      <c r="E4" s="80"/>
      <c r="F4" s="80"/>
    </row>
    <row r="5" spans="1:8" ht="32.25" customHeight="1" x14ac:dyDescent="0.25">
      <c r="A5" s="105" t="s">
        <v>294</v>
      </c>
      <c r="B5" s="80"/>
      <c r="C5" s="80"/>
      <c r="D5" s="82"/>
      <c r="E5" s="80"/>
      <c r="F5" s="80"/>
    </row>
    <row r="6" spans="1:8" ht="54" customHeight="1" x14ac:dyDescent="0.35">
      <c r="A6" s="166" t="s">
        <v>317</v>
      </c>
      <c r="B6" s="167"/>
      <c r="C6" s="167"/>
      <c r="D6" s="167"/>
      <c r="E6" s="167"/>
      <c r="F6" s="109" t="s">
        <v>289</v>
      </c>
      <c r="G6" s="110" t="s">
        <v>293</v>
      </c>
    </row>
    <row r="7" spans="1:8" ht="29.25" customHeight="1" x14ac:dyDescent="0.25">
      <c r="A7" s="166"/>
      <c r="B7" s="167"/>
      <c r="C7" s="167"/>
      <c r="D7" s="167"/>
      <c r="E7" s="167"/>
      <c r="F7" s="91" t="s">
        <v>290</v>
      </c>
      <c r="G7" s="90" t="s">
        <v>293</v>
      </c>
    </row>
    <row r="8" spans="1:8" ht="29.25" customHeight="1" x14ac:dyDescent="0.25">
      <c r="A8" s="89"/>
      <c r="B8" s="116"/>
      <c r="C8" s="116"/>
      <c r="D8" s="116"/>
      <c r="E8" s="80"/>
      <c r="F8" s="91" t="s">
        <v>291</v>
      </c>
      <c r="G8" s="90" t="s">
        <v>293</v>
      </c>
    </row>
    <row r="9" spans="1:8" ht="29.25" customHeight="1" x14ac:dyDescent="0.25">
      <c r="A9" s="88" t="s">
        <v>255</v>
      </c>
      <c r="B9" s="82"/>
      <c r="C9" s="82"/>
      <c r="D9" s="81"/>
      <c r="E9" s="80"/>
      <c r="F9" s="91" t="s">
        <v>292</v>
      </c>
      <c r="G9" s="90" t="s">
        <v>293</v>
      </c>
    </row>
    <row r="10" spans="1:8" ht="5.25" customHeight="1" thickBot="1" x14ac:dyDescent="0.25">
      <c r="A10" s="77"/>
      <c r="B10" s="83"/>
      <c r="C10" s="83"/>
      <c r="D10" s="85"/>
      <c r="E10" s="84"/>
      <c r="F10" s="84"/>
      <c r="G10" s="118"/>
    </row>
    <row r="11" spans="1:8" s="107" customFormat="1" ht="16.5" customHeight="1" thickBot="1" x14ac:dyDescent="0.3">
      <c r="A11" s="171" t="s">
        <v>213</v>
      </c>
      <c r="B11" s="176"/>
      <c r="C11" s="176"/>
      <c r="D11" s="176"/>
      <c r="E11" s="176"/>
      <c r="F11" s="176"/>
      <c r="G11" s="177"/>
      <c r="H11" s="107" t="s">
        <v>101</v>
      </c>
    </row>
    <row r="12" spans="1:8" s="106" customFormat="1" ht="16.5" customHeight="1" x14ac:dyDescent="0.25">
      <c r="A12" s="92" t="s">
        <v>0</v>
      </c>
      <c r="B12" s="98" t="s">
        <v>1</v>
      </c>
      <c r="C12" s="98" t="s">
        <v>2</v>
      </c>
      <c r="D12" s="98" t="s">
        <v>38</v>
      </c>
      <c r="E12" s="99" t="s">
        <v>39</v>
      </c>
      <c r="F12" s="184" t="s">
        <v>4</v>
      </c>
      <c r="G12" s="185"/>
    </row>
    <row r="13" spans="1:8" s="106" customFormat="1" ht="16.5" customHeight="1" x14ac:dyDescent="0.25">
      <c r="A13" s="92" t="s">
        <v>287</v>
      </c>
      <c r="B13" s="93">
        <v>945000</v>
      </c>
      <c r="C13" s="93">
        <v>2600</v>
      </c>
      <c r="D13" s="94">
        <f t="shared" ref="D13:D18" si="0">B13*0.005*1.2525</f>
        <v>5918.0625</v>
      </c>
      <c r="E13" s="94">
        <f t="shared" ref="E13:E18" si="1">((B13*2.5%+2200)*1.2525)</f>
        <v>32345.8125</v>
      </c>
      <c r="F13" s="204" t="s">
        <v>215</v>
      </c>
      <c r="G13" s="205"/>
    </row>
    <row r="14" spans="1:8" s="106" customFormat="1" ht="16.5" customHeight="1" x14ac:dyDescent="0.25">
      <c r="A14" s="92" t="s">
        <v>288</v>
      </c>
      <c r="B14" s="93">
        <v>820000</v>
      </c>
      <c r="C14" s="93">
        <v>2600</v>
      </c>
      <c r="D14" s="94">
        <f t="shared" si="0"/>
        <v>5135.25</v>
      </c>
      <c r="E14" s="94">
        <f t="shared" si="1"/>
        <v>28431.75</v>
      </c>
      <c r="F14" s="204"/>
      <c r="G14" s="205"/>
    </row>
    <row r="15" spans="1:8" s="106" customFormat="1" ht="16.5" customHeight="1" x14ac:dyDescent="0.25">
      <c r="A15" s="92" t="s">
        <v>312</v>
      </c>
      <c r="B15" s="93">
        <v>747000</v>
      </c>
      <c r="C15" s="93">
        <v>2600</v>
      </c>
      <c r="D15" s="94">
        <f t="shared" si="0"/>
        <v>4678.0874999999996</v>
      </c>
      <c r="E15" s="94">
        <f t="shared" si="1"/>
        <v>26145.9375</v>
      </c>
      <c r="F15" s="204"/>
      <c r="G15" s="205"/>
    </row>
    <row r="16" spans="1:8" s="106" customFormat="1" ht="16.5" customHeight="1" x14ac:dyDescent="0.25">
      <c r="A16" s="92" t="s">
        <v>313</v>
      </c>
      <c r="B16" s="93">
        <v>699000</v>
      </c>
      <c r="C16" s="93">
        <v>2600</v>
      </c>
      <c r="D16" s="94">
        <f t="shared" si="0"/>
        <v>4377.4875000000002</v>
      </c>
      <c r="E16" s="94">
        <f t="shared" si="1"/>
        <v>24642.9375</v>
      </c>
      <c r="F16" s="204"/>
      <c r="G16" s="205"/>
    </row>
    <row r="17" spans="1:9" s="106" customFormat="1" ht="16.5" customHeight="1" x14ac:dyDescent="0.25">
      <c r="A17" s="95" t="s">
        <v>214</v>
      </c>
      <c r="B17" s="93">
        <v>695000</v>
      </c>
      <c r="C17" s="93">
        <v>2600</v>
      </c>
      <c r="D17" s="94">
        <f t="shared" si="0"/>
        <v>4352.4375</v>
      </c>
      <c r="E17" s="94">
        <f t="shared" si="1"/>
        <v>24517.6875</v>
      </c>
      <c r="F17" s="204"/>
      <c r="G17" s="205"/>
    </row>
    <row r="18" spans="1:9" s="106" customFormat="1" ht="16.5" customHeight="1" thickBot="1" x14ac:dyDescent="0.3">
      <c r="A18" s="95" t="s">
        <v>314</v>
      </c>
      <c r="B18" s="93">
        <v>645000</v>
      </c>
      <c r="C18" s="93">
        <v>2600</v>
      </c>
      <c r="D18" s="94">
        <f t="shared" si="0"/>
        <v>4039.3125</v>
      </c>
      <c r="E18" s="94">
        <f t="shared" si="1"/>
        <v>22952.0625</v>
      </c>
      <c r="F18" s="206"/>
      <c r="G18" s="207"/>
    </row>
    <row r="19" spans="1:9" s="107" customFormat="1" ht="16.5" customHeight="1" thickBot="1" x14ac:dyDescent="0.3">
      <c r="A19" s="171" t="s">
        <v>211</v>
      </c>
      <c r="B19" s="176"/>
      <c r="C19" s="176"/>
      <c r="D19" s="176"/>
      <c r="E19" s="176"/>
      <c r="F19" s="176"/>
      <c r="G19" s="177"/>
      <c r="H19" s="107" t="s">
        <v>101</v>
      </c>
    </row>
    <row r="20" spans="1:9" s="106" customFormat="1" ht="16.5" customHeight="1" x14ac:dyDescent="0.25">
      <c r="A20" s="92" t="s">
        <v>0</v>
      </c>
      <c r="B20" s="98" t="s">
        <v>1</v>
      </c>
      <c r="C20" s="98" t="s">
        <v>2</v>
      </c>
      <c r="D20" s="98" t="s">
        <v>38</v>
      </c>
      <c r="E20" s="99" t="s">
        <v>39</v>
      </c>
      <c r="F20" s="184" t="s">
        <v>4</v>
      </c>
      <c r="G20" s="185"/>
    </row>
    <row r="21" spans="1:9" s="106" customFormat="1" ht="16.5" customHeight="1" x14ac:dyDescent="0.25">
      <c r="A21" s="95" t="s">
        <v>187</v>
      </c>
      <c r="B21" s="93">
        <v>1271000</v>
      </c>
      <c r="C21" s="93">
        <v>2600</v>
      </c>
      <c r="D21" s="94">
        <f>B21*0.005*1.2525</f>
        <v>7959.6374999999998</v>
      </c>
      <c r="E21" s="94">
        <f>((B21*2.5%+2200)*1.2525)</f>
        <v>42553.6875</v>
      </c>
      <c r="F21" s="178" t="s">
        <v>163</v>
      </c>
      <c r="G21" s="179"/>
    </row>
    <row r="22" spans="1:9" s="107" customFormat="1" ht="16.5" customHeight="1" x14ac:dyDescent="0.25">
      <c r="A22" s="95" t="s">
        <v>187</v>
      </c>
      <c r="B22" s="94">
        <v>1256000</v>
      </c>
      <c r="C22" s="93">
        <v>2600</v>
      </c>
      <c r="D22" s="94">
        <f>B22*0.005*1.2525</f>
        <v>7865.7</v>
      </c>
      <c r="E22" s="94">
        <f>((B22*2.5%+2200)*1.2525)</f>
        <v>42084</v>
      </c>
      <c r="F22" s="178" t="s">
        <v>198</v>
      </c>
      <c r="G22" s="179"/>
      <c r="H22" s="106"/>
      <c r="I22" s="106"/>
    </row>
    <row r="23" spans="1:9" s="107" customFormat="1" ht="16.5" customHeight="1" x14ac:dyDescent="0.25">
      <c r="A23" s="95" t="s">
        <v>136</v>
      </c>
      <c r="B23" s="94">
        <v>1231000</v>
      </c>
      <c r="C23" s="93">
        <v>2600</v>
      </c>
      <c r="D23" s="94">
        <f>B23*0.005*1.2525</f>
        <v>7709.1374999999998</v>
      </c>
      <c r="E23" s="94">
        <f>((B23*2.5%+2200)*1.2525)</f>
        <v>41301.1875</v>
      </c>
      <c r="F23" s="178" t="s">
        <v>163</v>
      </c>
      <c r="G23" s="179"/>
      <c r="H23" s="106"/>
      <c r="I23" s="106"/>
    </row>
    <row r="24" spans="1:9" s="107" customFormat="1" ht="16.5" customHeight="1" x14ac:dyDescent="0.25">
      <c r="A24" s="95" t="s">
        <v>136</v>
      </c>
      <c r="B24" s="94">
        <v>1216000</v>
      </c>
      <c r="C24" s="93">
        <v>2600</v>
      </c>
      <c r="D24" s="94">
        <f>B24*0.005*1.2525</f>
        <v>7615.2</v>
      </c>
      <c r="E24" s="94">
        <f>((B24*2.5%+2200)*1.2525)</f>
        <v>40831.5</v>
      </c>
      <c r="F24" s="178" t="s">
        <v>198</v>
      </c>
      <c r="G24" s="179"/>
      <c r="H24" s="106"/>
      <c r="I24" s="106"/>
    </row>
    <row r="25" spans="1:9" s="107" customFormat="1" ht="16.5" customHeight="1" thickBot="1" x14ac:dyDescent="0.3">
      <c r="A25" s="95" t="s">
        <v>243</v>
      </c>
      <c r="B25" s="94">
        <v>1098000</v>
      </c>
      <c r="C25" s="93">
        <v>2600</v>
      </c>
      <c r="D25" s="94">
        <f>B25*0.005*1.2525</f>
        <v>6876.2249999999995</v>
      </c>
      <c r="E25" s="94">
        <f>((B25*2.5%+2200)*1.2525)</f>
        <v>37136.625</v>
      </c>
      <c r="F25" s="188" t="s">
        <v>244</v>
      </c>
      <c r="G25" s="189"/>
      <c r="H25" s="106"/>
      <c r="I25" s="106"/>
    </row>
    <row r="26" spans="1:9" s="107" customFormat="1" ht="16.5" customHeight="1" thickBot="1" x14ac:dyDescent="0.3">
      <c r="A26" s="171" t="s">
        <v>15</v>
      </c>
      <c r="B26" s="176"/>
      <c r="C26" s="176"/>
      <c r="D26" s="176"/>
      <c r="E26" s="176"/>
      <c r="F26" s="176"/>
      <c r="G26" s="177"/>
    </row>
    <row r="27" spans="1:9" s="106" customFormat="1" ht="16.5" customHeight="1" x14ac:dyDescent="0.25">
      <c r="A27" s="104" t="s">
        <v>0</v>
      </c>
      <c r="B27" s="99" t="s">
        <v>1</v>
      </c>
      <c r="C27" s="99" t="s">
        <v>2</v>
      </c>
      <c r="D27" s="99" t="s">
        <v>38</v>
      </c>
      <c r="E27" s="99" t="s">
        <v>39</v>
      </c>
      <c r="F27" s="184" t="s">
        <v>4</v>
      </c>
      <c r="G27" s="185"/>
    </row>
    <row r="28" spans="1:9" s="106" customFormat="1" ht="16.5" customHeight="1" thickBot="1" x14ac:dyDescent="0.3">
      <c r="A28" s="92" t="s">
        <v>275</v>
      </c>
      <c r="B28" s="93">
        <v>2940000</v>
      </c>
      <c r="C28" s="94">
        <v>1900</v>
      </c>
      <c r="D28" s="94">
        <f>B28*0.005*1.2525</f>
        <v>18411.75</v>
      </c>
      <c r="E28" s="94">
        <f>((B28*3%+2200)*1.2525)</f>
        <v>113226</v>
      </c>
      <c r="F28" s="188" t="s">
        <v>216</v>
      </c>
      <c r="G28" s="189"/>
    </row>
    <row r="29" spans="1:9" s="107" customFormat="1" ht="16.5" customHeight="1" thickBot="1" x14ac:dyDescent="0.3">
      <c r="A29" s="171" t="s">
        <v>240</v>
      </c>
      <c r="B29" s="176"/>
      <c r="C29" s="176"/>
      <c r="D29" s="176"/>
      <c r="E29" s="176"/>
      <c r="F29" s="176"/>
      <c r="G29" s="177"/>
      <c r="H29" s="107" t="s">
        <v>101</v>
      </c>
    </row>
    <row r="30" spans="1:9" s="106" customFormat="1" ht="16.5" customHeight="1" thickBot="1" x14ac:dyDescent="0.3">
      <c r="A30" s="104" t="s">
        <v>0</v>
      </c>
      <c r="B30" s="99" t="s">
        <v>1</v>
      </c>
      <c r="C30" s="99" t="s">
        <v>2</v>
      </c>
      <c r="D30" s="99" t="s">
        <v>38</v>
      </c>
      <c r="E30" s="99" t="s">
        <v>39</v>
      </c>
      <c r="F30" s="184" t="s">
        <v>4</v>
      </c>
      <c r="G30" s="185"/>
    </row>
    <row r="31" spans="1:9" s="106" customFormat="1" ht="16.5" customHeight="1" x14ac:dyDescent="0.25">
      <c r="A31" s="92" t="s">
        <v>274</v>
      </c>
      <c r="B31" s="93">
        <v>1604000</v>
      </c>
      <c r="C31" s="94">
        <v>2600</v>
      </c>
      <c r="D31" s="94">
        <f>B31*0.005*1.2525</f>
        <v>10045.049999999999</v>
      </c>
      <c r="E31" s="94">
        <f>((B31*2.5%+2200)*1.2525)</f>
        <v>52980.75</v>
      </c>
      <c r="F31" s="202" t="s">
        <v>241</v>
      </c>
      <c r="G31" s="203"/>
    </row>
    <row r="32" spans="1:9" s="106" customFormat="1" ht="16.5" customHeight="1" x14ac:dyDescent="0.25">
      <c r="A32" s="95" t="s">
        <v>251</v>
      </c>
      <c r="B32" s="94">
        <v>1312000</v>
      </c>
      <c r="C32" s="94">
        <v>2600</v>
      </c>
      <c r="D32" s="94">
        <f>B32*0.005*1.2525</f>
        <v>8216.4</v>
      </c>
      <c r="E32" s="94">
        <f>((B32*2.5%+2200)*1.2525)</f>
        <v>43837.5</v>
      </c>
      <c r="F32" s="178" t="s">
        <v>319</v>
      </c>
      <c r="G32" s="179"/>
    </row>
    <row r="33" spans="1:9" s="106" customFormat="1" ht="16.5" customHeight="1" x14ac:dyDescent="0.25">
      <c r="A33" s="95" t="s">
        <v>252</v>
      </c>
      <c r="B33" s="94">
        <v>1302000</v>
      </c>
      <c r="C33" s="94">
        <v>2600</v>
      </c>
      <c r="D33" s="94">
        <f>B33*0.005*1.2525</f>
        <v>8153.7749999999996</v>
      </c>
      <c r="E33" s="94">
        <f>((B33*2.5%+2200)*1.2525)</f>
        <v>43524.375</v>
      </c>
      <c r="F33" s="178" t="s">
        <v>318</v>
      </c>
      <c r="G33" s="179"/>
    </row>
    <row r="34" spans="1:9" s="107" customFormat="1" ht="16.5" customHeight="1" thickBot="1" x14ac:dyDescent="0.3">
      <c r="A34" s="95" t="s">
        <v>136</v>
      </c>
      <c r="B34" s="94">
        <v>1204000</v>
      </c>
      <c r="C34" s="94">
        <v>2600</v>
      </c>
      <c r="D34" s="94">
        <f>B34*0.005*1.2525</f>
        <v>7540.0499999999993</v>
      </c>
      <c r="E34" s="94">
        <f>((B34*2.5%+2200)*1.2525)</f>
        <v>40455.75</v>
      </c>
      <c r="F34" s="188" t="s">
        <v>320</v>
      </c>
      <c r="G34" s="189"/>
    </row>
    <row r="35" spans="1:9" s="107" customFormat="1" ht="16.5" customHeight="1" thickBot="1" x14ac:dyDescent="0.3">
      <c r="A35" s="171" t="s">
        <v>186</v>
      </c>
      <c r="B35" s="176"/>
      <c r="C35" s="176"/>
      <c r="D35" s="176"/>
      <c r="E35" s="176"/>
      <c r="F35" s="176"/>
      <c r="G35" s="177"/>
      <c r="H35" s="107" t="s">
        <v>101</v>
      </c>
    </row>
    <row r="36" spans="1:9" s="106" customFormat="1" ht="16.5" customHeight="1" x14ac:dyDescent="0.25">
      <c r="A36" s="92" t="s">
        <v>0</v>
      </c>
      <c r="B36" s="98" t="s">
        <v>1</v>
      </c>
      <c r="C36" s="98" t="s">
        <v>2</v>
      </c>
      <c r="D36" s="98" t="s">
        <v>38</v>
      </c>
      <c r="E36" s="99" t="s">
        <v>39</v>
      </c>
      <c r="F36" s="184" t="s">
        <v>4</v>
      </c>
      <c r="G36" s="185"/>
    </row>
    <row r="37" spans="1:9" s="107" customFormat="1" ht="16.5" customHeight="1" x14ac:dyDescent="0.25">
      <c r="A37" s="95" t="s">
        <v>172</v>
      </c>
      <c r="B37" s="94">
        <v>2457000</v>
      </c>
      <c r="C37" s="94">
        <v>2600</v>
      </c>
      <c r="D37" s="94">
        <f>B37*0.005*1.2525</f>
        <v>15386.9625</v>
      </c>
      <c r="E37" s="94">
        <f>((B37*3%+2200)*1.2525)</f>
        <v>95077.274999999994</v>
      </c>
      <c r="F37" s="178" t="s">
        <v>189</v>
      </c>
      <c r="G37" s="179"/>
      <c r="H37" s="106"/>
      <c r="I37" s="106"/>
    </row>
    <row r="38" spans="1:9" s="107" customFormat="1" ht="16.5" customHeight="1" thickBot="1" x14ac:dyDescent="0.3">
      <c r="A38" s="96" t="s">
        <v>172</v>
      </c>
      <c r="B38" s="97">
        <v>2442000</v>
      </c>
      <c r="C38" s="97">
        <v>2600</v>
      </c>
      <c r="D38" s="97">
        <f>B38*0.005*1.2525</f>
        <v>15293.025</v>
      </c>
      <c r="E38" s="97">
        <f>((B38*3%+2200)*1.2525)</f>
        <v>94513.65</v>
      </c>
      <c r="F38" s="186" t="s">
        <v>190</v>
      </c>
      <c r="G38" s="187"/>
      <c r="H38" s="106"/>
      <c r="I38" s="106"/>
    </row>
    <row r="39" spans="1:9" s="107" customFormat="1" ht="16.5" customHeight="1" thickBot="1" x14ac:dyDescent="0.3">
      <c r="A39" s="171" t="s">
        <v>84</v>
      </c>
      <c r="B39" s="176"/>
      <c r="C39" s="176"/>
      <c r="D39" s="176"/>
      <c r="E39" s="176"/>
      <c r="F39" s="176"/>
      <c r="G39" s="177"/>
      <c r="H39" s="106"/>
      <c r="I39" s="106"/>
    </row>
    <row r="40" spans="1:9" s="106" customFormat="1" ht="16.5" customHeight="1" x14ac:dyDescent="0.25">
      <c r="A40" s="104" t="s">
        <v>0</v>
      </c>
      <c r="B40" s="99" t="s">
        <v>1</v>
      </c>
      <c r="C40" s="99" t="s">
        <v>2</v>
      </c>
      <c r="D40" s="99" t="s">
        <v>38</v>
      </c>
      <c r="E40" s="99" t="s">
        <v>39</v>
      </c>
      <c r="F40" s="184" t="s">
        <v>4</v>
      </c>
      <c r="G40" s="185"/>
    </row>
    <row r="41" spans="1:9" s="106" customFormat="1" ht="16.5" customHeight="1" x14ac:dyDescent="0.25">
      <c r="A41" s="92" t="s">
        <v>180</v>
      </c>
      <c r="B41" s="93">
        <v>1730000</v>
      </c>
      <c r="C41" s="94">
        <v>1900</v>
      </c>
      <c r="D41" s="94">
        <f>B41*0.005*1.2525</f>
        <v>10834.125</v>
      </c>
      <c r="E41" s="97">
        <f>((B41*3%+2200)*1.2525)</f>
        <v>67760.25</v>
      </c>
      <c r="F41" s="178" t="s">
        <v>163</v>
      </c>
      <c r="G41" s="179"/>
    </row>
    <row r="42" spans="1:9" s="107" customFormat="1" ht="16.5" customHeight="1" x14ac:dyDescent="0.25">
      <c r="A42" s="95" t="s">
        <v>256</v>
      </c>
      <c r="B42" s="94">
        <v>1302000</v>
      </c>
      <c r="C42" s="94">
        <v>1900</v>
      </c>
      <c r="D42" s="94">
        <f>B42*0.005*1.2525</f>
        <v>8153.7749999999996</v>
      </c>
      <c r="E42" s="97">
        <f>((B42*3%+2200)*1.2525)</f>
        <v>51678.149999999994</v>
      </c>
      <c r="F42" s="200" t="s">
        <v>258</v>
      </c>
      <c r="G42" s="201"/>
      <c r="H42" s="106"/>
      <c r="I42" s="106"/>
    </row>
    <row r="43" spans="1:9" s="107" customFormat="1" ht="16.5" customHeight="1" thickBot="1" x14ac:dyDescent="0.3">
      <c r="A43" s="95" t="s">
        <v>257</v>
      </c>
      <c r="B43" s="94">
        <v>1135000</v>
      </c>
      <c r="C43" s="94">
        <v>1900</v>
      </c>
      <c r="D43" s="94">
        <f>B43*0.005*1.2525</f>
        <v>7107.9375</v>
      </c>
      <c r="E43" s="97">
        <f>((B43*3%+2200)*1.2525)</f>
        <v>45403.125</v>
      </c>
      <c r="F43" s="188" t="s">
        <v>259</v>
      </c>
      <c r="G43" s="189"/>
      <c r="H43" s="106"/>
      <c r="I43" s="106"/>
    </row>
    <row r="44" spans="1:9" s="107" customFormat="1" ht="16.5" customHeight="1" thickBot="1" x14ac:dyDescent="0.3">
      <c r="A44" s="171" t="s">
        <v>104</v>
      </c>
      <c r="B44" s="176"/>
      <c r="C44" s="176"/>
      <c r="D44" s="176"/>
      <c r="E44" s="176"/>
      <c r="F44" s="176"/>
      <c r="G44" s="177"/>
      <c r="H44" s="106"/>
      <c r="I44" s="106"/>
    </row>
    <row r="45" spans="1:9" s="106" customFormat="1" ht="16.5" customHeight="1" x14ac:dyDescent="0.25">
      <c r="A45" s="104" t="s">
        <v>0</v>
      </c>
      <c r="B45" s="99" t="s">
        <v>1</v>
      </c>
      <c r="C45" s="99" t="s">
        <v>2</v>
      </c>
      <c r="D45" s="99" t="s">
        <v>38</v>
      </c>
      <c r="E45" s="99" t="s">
        <v>39</v>
      </c>
      <c r="F45" s="184" t="s">
        <v>4</v>
      </c>
      <c r="G45" s="185"/>
    </row>
    <row r="46" spans="1:9" s="106" customFormat="1" ht="16.5" customHeight="1" x14ac:dyDescent="0.25">
      <c r="A46" s="92" t="s">
        <v>295</v>
      </c>
      <c r="B46" s="93">
        <v>1922000</v>
      </c>
      <c r="C46" s="93">
        <v>2600</v>
      </c>
      <c r="D46" s="94">
        <f t="shared" ref="D46:D51" si="2">B46*0.005*1.2525</f>
        <v>12036.525</v>
      </c>
      <c r="E46" s="94">
        <f t="shared" ref="E46:E51" si="3">((B46*2.5%+2200)*1.2525)</f>
        <v>62938.125</v>
      </c>
      <c r="F46" s="178" t="s">
        <v>297</v>
      </c>
      <c r="G46" s="179"/>
    </row>
    <row r="47" spans="1:9" s="107" customFormat="1" ht="16.5" customHeight="1" x14ac:dyDescent="0.25">
      <c r="A47" s="92" t="s">
        <v>295</v>
      </c>
      <c r="B47" s="93">
        <v>1917000</v>
      </c>
      <c r="C47" s="93">
        <v>2600</v>
      </c>
      <c r="D47" s="94">
        <f t="shared" si="2"/>
        <v>12005.2125</v>
      </c>
      <c r="E47" s="94">
        <f t="shared" si="3"/>
        <v>62781.5625</v>
      </c>
      <c r="F47" s="190" t="s">
        <v>204</v>
      </c>
      <c r="G47" s="191"/>
      <c r="H47" s="106"/>
      <c r="I47" s="106"/>
    </row>
    <row r="48" spans="1:9" s="107" customFormat="1" ht="15.75" customHeight="1" x14ac:dyDescent="0.25">
      <c r="A48" s="95" t="s">
        <v>296</v>
      </c>
      <c r="B48" s="94">
        <v>1778000</v>
      </c>
      <c r="C48" s="94">
        <v>2600</v>
      </c>
      <c r="D48" s="94">
        <f t="shared" si="2"/>
        <v>11134.725</v>
      </c>
      <c r="E48" s="94">
        <f t="shared" si="3"/>
        <v>58429.125</v>
      </c>
      <c r="F48" s="190" t="s">
        <v>163</v>
      </c>
      <c r="G48" s="191"/>
      <c r="H48" s="106"/>
      <c r="I48" s="106"/>
    </row>
    <row r="49" spans="1:9" s="107" customFormat="1" ht="16.5" customHeight="1" x14ac:dyDescent="0.25">
      <c r="A49" s="95" t="s">
        <v>296</v>
      </c>
      <c r="B49" s="94">
        <v>1763000</v>
      </c>
      <c r="C49" s="94">
        <v>2600</v>
      </c>
      <c r="D49" s="94">
        <f t="shared" si="2"/>
        <v>11040.7875</v>
      </c>
      <c r="E49" s="94">
        <f t="shared" si="3"/>
        <v>57959.4375</v>
      </c>
      <c r="F49" s="190" t="s">
        <v>298</v>
      </c>
      <c r="G49" s="191"/>
      <c r="H49" s="106"/>
      <c r="I49" s="106"/>
    </row>
    <row r="50" spans="1:9" s="107" customFormat="1" ht="16.5" customHeight="1" x14ac:dyDescent="0.25">
      <c r="A50" s="95" t="s">
        <v>299</v>
      </c>
      <c r="B50" s="94">
        <v>1513000</v>
      </c>
      <c r="C50" s="94">
        <v>2600</v>
      </c>
      <c r="D50" s="94">
        <f t="shared" si="2"/>
        <v>9475.1625000000004</v>
      </c>
      <c r="E50" s="94">
        <f t="shared" si="3"/>
        <v>50131.3125</v>
      </c>
      <c r="F50" s="190" t="s">
        <v>163</v>
      </c>
      <c r="G50" s="191"/>
      <c r="H50" s="106"/>
      <c r="I50" s="106"/>
    </row>
    <row r="51" spans="1:9" s="107" customFormat="1" ht="16.5" customHeight="1" thickBot="1" x14ac:dyDescent="0.3">
      <c r="A51" s="95" t="s">
        <v>299</v>
      </c>
      <c r="B51" s="97">
        <v>1498000</v>
      </c>
      <c r="C51" s="97">
        <v>2600</v>
      </c>
      <c r="D51" s="97">
        <f t="shared" si="2"/>
        <v>9381.2250000000004</v>
      </c>
      <c r="E51" s="97">
        <f t="shared" si="3"/>
        <v>49661.625</v>
      </c>
      <c r="F51" s="190" t="s">
        <v>298</v>
      </c>
      <c r="G51" s="191"/>
      <c r="H51" s="106"/>
      <c r="I51" s="106"/>
    </row>
    <row r="52" spans="1:9" s="107" customFormat="1" ht="16.5" customHeight="1" thickBot="1" x14ac:dyDescent="0.3">
      <c r="A52" s="171" t="s">
        <v>6</v>
      </c>
      <c r="B52" s="176"/>
      <c r="C52" s="176"/>
      <c r="D52" s="176"/>
      <c r="E52" s="176"/>
      <c r="F52" s="176"/>
      <c r="G52" s="177"/>
      <c r="H52" s="106"/>
      <c r="I52" s="106"/>
    </row>
    <row r="53" spans="1:9" s="106" customFormat="1" ht="16.5" customHeight="1" x14ac:dyDescent="0.25">
      <c r="A53" s="104" t="s">
        <v>0</v>
      </c>
      <c r="B53" s="99" t="s">
        <v>1</v>
      </c>
      <c r="C53" s="99" t="s">
        <v>2</v>
      </c>
      <c r="D53" s="99" t="s">
        <v>38</v>
      </c>
      <c r="E53" s="99" t="s">
        <v>39</v>
      </c>
      <c r="F53" s="184" t="s">
        <v>4</v>
      </c>
      <c r="G53" s="185"/>
    </row>
    <row r="54" spans="1:9" s="106" customFormat="1" ht="16.5" customHeight="1" x14ac:dyDescent="0.25">
      <c r="A54" s="95" t="s">
        <v>136</v>
      </c>
      <c r="B54" s="94">
        <v>1039000</v>
      </c>
      <c r="C54" s="94">
        <v>1800</v>
      </c>
      <c r="D54" s="94">
        <f t="shared" ref="D54" si="4">B54*0.005*1.2525</f>
        <v>6506.7374999999993</v>
      </c>
      <c r="E54" s="94">
        <f t="shared" ref="E54" si="5">((B54*3%+2200)*1.2525)</f>
        <v>41795.924999999996</v>
      </c>
      <c r="F54" s="178" t="s">
        <v>302</v>
      </c>
      <c r="G54" s="179"/>
    </row>
    <row r="55" spans="1:9" s="107" customFormat="1" ht="16.5" customHeight="1" x14ac:dyDescent="0.25">
      <c r="A55" s="95" t="s">
        <v>85</v>
      </c>
      <c r="B55" s="94">
        <v>902000</v>
      </c>
      <c r="C55" s="94">
        <v>1800</v>
      </c>
      <c r="D55" s="94">
        <f t="shared" ref="D55:D58" si="6">B55*0.005*1.2525</f>
        <v>5648.7749999999996</v>
      </c>
      <c r="E55" s="94">
        <f>((B55*3%+2200)*1.2525)</f>
        <v>36648.15</v>
      </c>
      <c r="F55" s="192" t="s">
        <v>273</v>
      </c>
      <c r="G55" s="193"/>
      <c r="H55" s="106"/>
      <c r="I55" s="106"/>
    </row>
    <row r="56" spans="1:9" s="107" customFormat="1" ht="16.5" customHeight="1" x14ac:dyDescent="0.25">
      <c r="A56" s="95" t="s">
        <v>86</v>
      </c>
      <c r="B56" s="94">
        <v>862000</v>
      </c>
      <c r="C56" s="94">
        <v>1800</v>
      </c>
      <c r="D56" s="94">
        <f t="shared" si="6"/>
        <v>5398.2749999999996</v>
      </c>
      <c r="E56" s="94">
        <f>((B56*3%+2200)*1.2525)</f>
        <v>35145.15</v>
      </c>
      <c r="F56" s="194"/>
      <c r="G56" s="195"/>
      <c r="H56" s="106"/>
      <c r="I56" s="106"/>
    </row>
    <row r="57" spans="1:9" s="107" customFormat="1" ht="16.5" customHeight="1" x14ac:dyDescent="0.25">
      <c r="A57" s="95" t="s">
        <v>137</v>
      </c>
      <c r="B57" s="94">
        <v>774000</v>
      </c>
      <c r="C57" s="94">
        <v>1800</v>
      </c>
      <c r="D57" s="94">
        <f t="shared" si="6"/>
        <v>4847.1750000000002</v>
      </c>
      <c r="E57" s="94">
        <f>((B57*3%+2200)*1.2525)</f>
        <v>31838.55</v>
      </c>
      <c r="F57" s="196" t="s">
        <v>272</v>
      </c>
      <c r="G57" s="197"/>
      <c r="H57" s="106"/>
      <c r="I57" s="106"/>
    </row>
    <row r="58" spans="1:9" s="107" customFormat="1" ht="16.5" customHeight="1" thickBot="1" x14ac:dyDescent="0.3">
      <c r="A58" s="95" t="s">
        <v>92</v>
      </c>
      <c r="B58" s="94">
        <v>732000</v>
      </c>
      <c r="C58" s="94">
        <v>1800</v>
      </c>
      <c r="D58" s="94">
        <f t="shared" si="6"/>
        <v>4584.1499999999996</v>
      </c>
      <c r="E58" s="94">
        <f>((B58*3%+2200)*1.2525)</f>
        <v>30260.399999999998</v>
      </c>
      <c r="F58" s="198" t="s">
        <v>272</v>
      </c>
      <c r="G58" s="199"/>
      <c r="H58" s="106"/>
      <c r="I58" s="106"/>
    </row>
    <row r="59" spans="1:9" s="107" customFormat="1" ht="16.5" customHeight="1" thickBot="1" x14ac:dyDescent="0.3">
      <c r="A59" s="171" t="s">
        <v>11</v>
      </c>
      <c r="B59" s="176"/>
      <c r="C59" s="176"/>
      <c r="D59" s="176"/>
      <c r="E59" s="176"/>
      <c r="F59" s="176"/>
      <c r="G59" s="177"/>
      <c r="H59" s="106"/>
      <c r="I59" s="106"/>
    </row>
    <row r="60" spans="1:9" s="106" customFormat="1" ht="16.5" customHeight="1" x14ac:dyDescent="0.25">
      <c r="A60" s="104" t="s">
        <v>0</v>
      </c>
      <c r="B60" s="99" t="s">
        <v>1</v>
      </c>
      <c r="C60" s="99" t="s">
        <v>2</v>
      </c>
      <c r="D60" s="99" t="s">
        <v>38</v>
      </c>
      <c r="E60" s="99" t="s">
        <v>39</v>
      </c>
      <c r="F60" s="184" t="s">
        <v>4</v>
      </c>
      <c r="G60" s="185"/>
    </row>
    <row r="61" spans="1:9" s="107" customFormat="1" ht="16.5" customHeight="1" x14ac:dyDescent="0.25">
      <c r="A61" s="95" t="s">
        <v>234</v>
      </c>
      <c r="B61" s="94">
        <v>729000</v>
      </c>
      <c r="C61" s="94">
        <v>1800</v>
      </c>
      <c r="D61" s="97">
        <f>B61*0.005*1.2525</f>
        <v>4565.3625000000002</v>
      </c>
      <c r="E61" s="94">
        <f>((B61*3%+2200)*1.2525)</f>
        <v>30147.674999999999</v>
      </c>
      <c r="F61" s="190" t="s">
        <v>237</v>
      </c>
      <c r="G61" s="191"/>
    </row>
    <row r="62" spans="1:9" s="107" customFormat="1" ht="16.5" customHeight="1" x14ac:dyDescent="0.25">
      <c r="A62" s="95" t="s">
        <v>235</v>
      </c>
      <c r="B62" s="94">
        <v>684000</v>
      </c>
      <c r="C62" s="94">
        <v>1800</v>
      </c>
      <c r="D62" s="97">
        <f>B62*0.005*1.2525</f>
        <v>4283.55</v>
      </c>
      <c r="E62" s="94">
        <f>((B62*3%+2200)*1.2525)</f>
        <v>28456.799999999999</v>
      </c>
      <c r="F62" s="190" t="s">
        <v>238</v>
      </c>
      <c r="G62" s="191"/>
    </row>
    <row r="63" spans="1:9" s="107" customFormat="1" ht="16.5" customHeight="1" thickBot="1" x14ac:dyDescent="0.3">
      <c r="A63" s="96" t="s">
        <v>236</v>
      </c>
      <c r="B63" s="97">
        <v>609000</v>
      </c>
      <c r="C63" s="94">
        <v>1800</v>
      </c>
      <c r="D63" s="97">
        <f>B63*0.005*1.2525</f>
        <v>3813.8624999999997</v>
      </c>
      <c r="E63" s="94">
        <f>((B63*3%+2200)*1.2525)</f>
        <v>25638.674999999999</v>
      </c>
      <c r="F63" s="186" t="s">
        <v>239</v>
      </c>
      <c r="G63" s="187"/>
    </row>
    <row r="64" spans="1:9" s="107" customFormat="1" ht="16.5" customHeight="1" thickBot="1" x14ac:dyDescent="0.3">
      <c r="A64" s="171" t="s">
        <v>153</v>
      </c>
      <c r="B64" s="172"/>
      <c r="C64" s="172"/>
      <c r="D64" s="172"/>
      <c r="E64" s="172"/>
      <c r="F64" s="172"/>
      <c r="G64" s="173"/>
    </row>
    <row r="65" spans="1:7" s="106" customFormat="1" ht="16.5" customHeight="1" x14ac:dyDescent="0.25">
      <c r="A65" s="92" t="s">
        <v>0</v>
      </c>
      <c r="B65" s="98" t="s">
        <v>1</v>
      </c>
      <c r="C65" s="98" t="s">
        <v>2</v>
      </c>
      <c r="D65" s="98" t="s">
        <v>38</v>
      </c>
      <c r="E65" s="98" t="s">
        <v>39</v>
      </c>
      <c r="F65" s="184" t="s">
        <v>4</v>
      </c>
      <c r="G65" s="185"/>
    </row>
    <row r="66" spans="1:7" s="107" customFormat="1" ht="16.5" customHeight="1" x14ac:dyDescent="0.25">
      <c r="A66" s="92" t="s">
        <v>10</v>
      </c>
      <c r="B66" s="93">
        <v>1065000</v>
      </c>
      <c r="C66" s="93">
        <v>1900</v>
      </c>
      <c r="D66" s="97">
        <f>B66*0.005*1.2525</f>
        <v>6669.5625</v>
      </c>
      <c r="E66" s="94">
        <f>((B66*2.5%+2200)*1.2525)</f>
        <v>36103.3125</v>
      </c>
      <c r="F66" s="208" t="s">
        <v>199</v>
      </c>
      <c r="G66" s="209"/>
    </row>
    <row r="67" spans="1:7" s="107" customFormat="1" ht="16.5" customHeight="1" x14ac:dyDescent="0.25">
      <c r="A67" s="95" t="s">
        <v>7</v>
      </c>
      <c r="B67" s="94">
        <v>1010000</v>
      </c>
      <c r="C67" s="94">
        <v>1900</v>
      </c>
      <c r="D67" s="97">
        <f>B67*0.005*1.2525</f>
        <v>6325.125</v>
      </c>
      <c r="E67" s="94">
        <f>((B67*2.5%+2200)*1.2525)</f>
        <v>34381.125</v>
      </c>
      <c r="F67" s="210"/>
      <c r="G67" s="211"/>
    </row>
    <row r="68" spans="1:7" s="107" customFormat="1" ht="16.5" customHeight="1" x14ac:dyDescent="0.25">
      <c r="A68" s="95" t="s">
        <v>8</v>
      </c>
      <c r="B68" s="94">
        <v>953000</v>
      </c>
      <c r="C68" s="94">
        <v>1900</v>
      </c>
      <c r="D68" s="97">
        <f>B68*0.005*1.2525</f>
        <v>5968.1624999999995</v>
      </c>
      <c r="E68" s="94">
        <f>((B68*2.5%+2200)*1.2525)</f>
        <v>32596.3125</v>
      </c>
      <c r="F68" s="212"/>
      <c r="G68" s="213"/>
    </row>
    <row r="69" spans="1:7" s="107" customFormat="1" ht="16.5" customHeight="1" thickBot="1" x14ac:dyDescent="0.3">
      <c r="A69" s="96" t="s">
        <v>9</v>
      </c>
      <c r="B69" s="97">
        <v>838000</v>
      </c>
      <c r="C69" s="97">
        <v>1900</v>
      </c>
      <c r="D69" s="97">
        <f>B69*0.005*1.2525</f>
        <v>5247.9749999999995</v>
      </c>
      <c r="E69" s="97">
        <f>((B69*2.5%+2200)*1.2525)</f>
        <v>28995.375</v>
      </c>
      <c r="F69" s="188" t="s">
        <v>200</v>
      </c>
      <c r="G69" s="189"/>
    </row>
    <row r="70" spans="1:7" s="107" customFormat="1" ht="16.5" customHeight="1" thickBot="1" x14ac:dyDescent="0.3">
      <c r="A70" s="171" t="s">
        <v>165</v>
      </c>
      <c r="B70" s="172"/>
      <c r="C70" s="172"/>
      <c r="D70" s="172"/>
      <c r="E70" s="172"/>
      <c r="F70" s="172"/>
      <c r="G70" s="173"/>
    </row>
    <row r="71" spans="1:7" s="107" customFormat="1" ht="16.5" customHeight="1" x14ac:dyDescent="0.25">
      <c r="A71" s="104" t="s">
        <v>0</v>
      </c>
      <c r="B71" s="99" t="s">
        <v>1</v>
      </c>
      <c r="C71" s="99" t="s">
        <v>2</v>
      </c>
      <c r="D71" s="99" t="s">
        <v>38</v>
      </c>
      <c r="E71" s="99" t="s">
        <v>39</v>
      </c>
      <c r="F71" s="184" t="s">
        <v>4</v>
      </c>
      <c r="G71" s="185"/>
    </row>
    <row r="72" spans="1:7" s="107" customFormat="1" ht="16.5" customHeight="1" x14ac:dyDescent="0.25">
      <c r="A72" s="92" t="s">
        <v>210</v>
      </c>
      <c r="B72" s="93">
        <v>1068000</v>
      </c>
      <c r="C72" s="100">
        <v>2600</v>
      </c>
      <c r="D72" s="94">
        <f t="shared" ref="D72:D77" si="7">B72*0.005*1.2525</f>
        <v>6688.3499999999995</v>
      </c>
      <c r="E72" s="94">
        <f t="shared" ref="E72:E77" si="8">((B72*2.5%+2200)*1.2525)</f>
        <v>36197.25</v>
      </c>
      <c r="F72" s="178" t="s">
        <v>192</v>
      </c>
      <c r="G72" s="179"/>
    </row>
    <row r="73" spans="1:7" s="107" customFormat="1" ht="16.5" customHeight="1" x14ac:dyDescent="0.25">
      <c r="A73" s="92" t="s">
        <v>210</v>
      </c>
      <c r="B73" s="93">
        <v>1063000</v>
      </c>
      <c r="C73" s="100">
        <v>2600</v>
      </c>
      <c r="D73" s="94">
        <f t="shared" si="7"/>
        <v>6657.0374999999995</v>
      </c>
      <c r="E73" s="94">
        <f t="shared" si="8"/>
        <v>36040.6875</v>
      </c>
      <c r="F73" s="178" t="s">
        <v>284</v>
      </c>
      <c r="G73" s="179"/>
    </row>
    <row r="74" spans="1:7" s="107" customFormat="1" ht="16.5" customHeight="1" x14ac:dyDescent="0.25">
      <c r="A74" s="92" t="s">
        <v>286</v>
      </c>
      <c r="B74" s="93">
        <v>1063000</v>
      </c>
      <c r="C74" s="100">
        <v>2600</v>
      </c>
      <c r="D74" s="94">
        <f t="shared" si="7"/>
        <v>6657.0374999999995</v>
      </c>
      <c r="E74" s="94">
        <f t="shared" si="8"/>
        <v>36040.6875</v>
      </c>
      <c r="F74" s="178" t="s">
        <v>285</v>
      </c>
      <c r="G74" s="179"/>
    </row>
    <row r="75" spans="1:7" s="107" customFormat="1" ht="16.5" customHeight="1" x14ac:dyDescent="0.25">
      <c r="A75" s="95" t="s">
        <v>167</v>
      </c>
      <c r="B75" s="93">
        <v>936000</v>
      </c>
      <c r="C75" s="100">
        <v>2600</v>
      </c>
      <c r="D75" s="94">
        <f t="shared" si="7"/>
        <v>5861.7</v>
      </c>
      <c r="E75" s="94">
        <f t="shared" si="8"/>
        <v>32064</v>
      </c>
      <c r="F75" s="180" t="s">
        <v>193</v>
      </c>
      <c r="G75" s="181"/>
    </row>
    <row r="76" spans="1:7" s="107" customFormat="1" ht="16.5" customHeight="1" x14ac:dyDescent="0.25">
      <c r="A76" s="95" t="s">
        <v>168</v>
      </c>
      <c r="B76" s="93">
        <v>841000</v>
      </c>
      <c r="C76" s="100">
        <v>2600</v>
      </c>
      <c r="D76" s="94">
        <f t="shared" si="7"/>
        <v>5266.7624999999998</v>
      </c>
      <c r="E76" s="94">
        <f t="shared" si="8"/>
        <v>29089.3125</v>
      </c>
      <c r="F76" s="180" t="s">
        <v>194</v>
      </c>
      <c r="G76" s="181"/>
    </row>
    <row r="77" spans="1:7" s="107" customFormat="1" ht="16.5" customHeight="1" thickBot="1" x14ac:dyDescent="0.3">
      <c r="A77" s="95" t="s">
        <v>169</v>
      </c>
      <c r="B77" s="94">
        <v>751000</v>
      </c>
      <c r="C77" s="100">
        <v>2600</v>
      </c>
      <c r="D77" s="94">
        <f t="shared" si="7"/>
        <v>4703.1374999999998</v>
      </c>
      <c r="E77" s="94">
        <f t="shared" si="8"/>
        <v>26271.1875</v>
      </c>
      <c r="F77" s="182" t="s">
        <v>194</v>
      </c>
      <c r="G77" s="183"/>
    </row>
    <row r="78" spans="1:7" s="107" customFormat="1" ht="16.5" customHeight="1" thickBot="1" x14ac:dyDescent="0.3">
      <c r="A78" s="171" t="s">
        <v>59</v>
      </c>
      <c r="B78" s="172"/>
      <c r="C78" s="172"/>
      <c r="D78" s="172"/>
      <c r="E78" s="172"/>
      <c r="F78" s="172"/>
      <c r="G78" s="173"/>
    </row>
    <row r="79" spans="1:7" s="106" customFormat="1" ht="16.5" customHeight="1" x14ac:dyDescent="0.25">
      <c r="A79" s="92" t="s">
        <v>0</v>
      </c>
      <c r="B79" s="98" t="s">
        <v>1</v>
      </c>
      <c r="C79" s="98" t="s">
        <v>2</v>
      </c>
      <c r="D79" s="119" t="s">
        <v>38</v>
      </c>
      <c r="E79" s="98" t="s">
        <v>39</v>
      </c>
      <c r="F79" s="184" t="s">
        <v>4</v>
      </c>
      <c r="G79" s="185"/>
    </row>
    <row r="80" spans="1:7" s="106" customFormat="1" ht="16.5" customHeight="1" thickBot="1" x14ac:dyDescent="0.3">
      <c r="A80" s="92" t="s">
        <v>188</v>
      </c>
      <c r="B80" s="93">
        <v>1202000</v>
      </c>
      <c r="C80" s="93">
        <v>2600</v>
      </c>
      <c r="D80" s="94">
        <f>B80*0.005*1.2525</f>
        <v>7527.5249999999996</v>
      </c>
      <c r="E80" s="111">
        <f>((B80*2.5%+2200)*1.2525)</f>
        <v>40393.125</v>
      </c>
      <c r="F80" s="186" t="s">
        <v>197</v>
      </c>
      <c r="G80" s="187"/>
    </row>
    <row r="81" spans="1:7" s="107" customFormat="1" ht="16.5" customHeight="1" thickBot="1" x14ac:dyDescent="0.3">
      <c r="A81" s="171" t="s">
        <v>24</v>
      </c>
      <c r="B81" s="176"/>
      <c r="C81" s="176"/>
      <c r="D81" s="176"/>
      <c r="E81" s="176"/>
      <c r="F81" s="176"/>
      <c r="G81" s="177"/>
    </row>
    <row r="82" spans="1:7" s="106" customFormat="1" ht="16.5" customHeight="1" x14ac:dyDescent="0.25">
      <c r="A82" s="104" t="s">
        <v>0</v>
      </c>
      <c r="B82" s="99" t="s">
        <v>1</v>
      </c>
      <c r="C82" s="99" t="s">
        <v>2</v>
      </c>
      <c r="D82" s="99" t="s">
        <v>38</v>
      </c>
      <c r="E82" s="99" t="s">
        <v>39</v>
      </c>
      <c r="F82" s="184" t="s">
        <v>4</v>
      </c>
      <c r="G82" s="185"/>
    </row>
    <row r="83" spans="1:7" s="107" customFormat="1" ht="16.5" customHeight="1" x14ac:dyDescent="0.25">
      <c r="A83" s="95" t="s">
        <v>40</v>
      </c>
      <c r="B83" s="94">
        <v>1823000</v>
      </c>
      <c r="C83" s="94">
        <v>1900</v>
      </c>
      <c r="D83" s="94">
        <f t="shared" ref="D83:D91" si="9">B83*0.005*1.2525</f>
        <v>11416.5375</v>
      </c>
      <c r="E83" s="94">
        <f t="shared" ref="E83:E91" si="10">((B83*2.5%+2200)*1.2525)</f>
        <v>59838.1875</v>
      </c>
      <c r="F83" s="178" t="s">
        <v>150</v>
      </c>
      <c r="G83" s="179"/>
    </row>
    <row r="84" spans="1:7" s="107" customFormat="1" ht="16.5" customHeight="1" x14ac:dyDescent="0.25">
      <c r="A84" s="95" t="s">
        <v>40</v>
      </c>
      <c r="B84" s="94">
        <v>1808000</v>
      </c>
      <c r="C84" s="94">
        <v>1900</v>
      </c>
      <c r="D84" s="94">
        <f t="shared" si="9"/>
        <v>11322.6</v>
      </c>
      <c r="E84" s="94">
        <f t="shared" si="10"/>
        <v>59368.5</v>
      </c>
      <c r="F84" s="178" t="s">
        <v>265</v>
      </c>
      <c r="G84" s="179"/>
    </row>
    <row r="85" spans="1:7" s="107" customFormat="1" ht="16.5" customHeight="1" x14ac:dyDescent="0.25">
      <c r="A85" s="95" t="s">
        <v>41</v>
      </c>
      <c r="B85" s="94">
        <v>1683000</v>
      </c>
      <c r="C85" s="94">
        <v>1900</v>
      </c>
      <c r="D85" s="94">
        <f t="shared" si="9"/>
        <v>10539.7875</v>
      </c>
      <c r="E85" s="94">
        <f t="shared" si="10"/>
        <v>55454.4375</v>
      </c>
      <c r="F85" s="178" t="s">
        <v>150</v>
      </c>
      <c r="G85" s="179"/>
    </row>
    <row r="86" spans="1:7" s="107" customFormat="1" ht="16.5" customHeight="1" x14ac:dyDescent="0.25">
      <c r="A86" s="95" t="s">
        <v>41</v>
      </c>
      <c r="B86" s="94">
        <v>1668000</v>
      </c>
      <c r="C86" s="94">
        <v>1900</v>
      </c>
      <c r="D86" s="94">
        <f t="shared" si="9"/>
        <v>10445.85</v>
      </c>
      <c r="E86" s="94">
        <f t="shared" si="10"/>
        <v>54984.75</v>
      </c>
      <c r="F86" s="178" t="s">
        <v>195</v>
      </c>
      <c r="G86" s="179"/>
    </row>
    <row r="87" spans="1:7" s="107" customFormat="1" ht="16.5" customHeight="1" x14ac:dyDescent="0.25">
      <c r="A87" s="95" t="s">
        <v>42</v>
      </c>
      <c r="B87" s="94">
        <v>1613000</v>
      </c>
      <c r="C87" s="94">
        <v>1900</v>
      </c>
      <c r="D87" s="94">
        <f t="shared" si="9"/>
        <v>10101.4125</v>
      </c>
      <c r="E87" s="94">
        <f t="shared" si="10"/>
        <v>53262.5625</v>
      </c>
      <c r="F87" s="178" t="s">
        <v>150</v>
      </c>
      <c r="G87" s="179"/>
    </row>
    <row r="88" spans="1:7" s="107" customFormat="1" ht="16.5" customHeight="1" x14ac:dyDescent="0.25">
      <c r="A88" s="95" t="s">
        <v>42</v>
      </c>
      <c r="B88" s="94">
        <v>1598000</v>
      </c>
      <c r="C88" s="94">
        <v>1900</v>
      </c>
      <c r="D88" s="94">
        <f t="shared" si="9"/>
        <v>10007.475</v>
      </c>
      <c r="E88" s="94">
        <f t="shared" si="10"/>
        <v>52792.875</v>
      </c>
      <c r="F88" s="178" t="s">
        <v>195</v>
      </c>
      <c r="G88" s="179"/>
    </row>
    <row r="89" spans="1:7" s="107" customFormat="1" ht="16.5" customHeight="1" x14ac:dyDescent="0.25">
      <c r="A89" s="95" t="s">
        <v>43</v>
      </c>
      <c r="B89" s="94">
        <v>1529000</v>
      </c>
      <c r="C89" s="94">
        <v>1900</v>
      </c>
      <c r="D89" s="94">
        <f t="shared" si="9"/>
        <v>9575.3624999999993</v>
      </c>
      <c r="E89" s="94">
        <f t="shared" si="10"/>
        <v>50632.3125</v>
      </c>
      <c r="F89" s="208" t="s">
        <v>196</v>
      </c>
      <c r="G89" s="209"/>
    </row>
    <row r="90" spans="1:7" s="107" customFormat="1" ht="16.5" customHeight="1" x14ac:dyDescent="0.25">
      <c r="A90" s="95" t="s">
        <v>266</v>
      </c>
      <c r="B90" s="94">
        <v>1375000</v>
      </c>
      <c r="C90" s="94">
        <v>1900</v>
      </c>
      <c r="D90" s="94">
        <f t="shared" si="9"/>
        <v>8610.9375</v>
      </c>
      <c r="E90" s="94">
        <f t="shared" si="10"/>
        <v>45810.1875</v>
      </c>
      <c r="F90" s="212"/>
      <c r="G90" s="213"/>
    </row>
    <row r="91" spans="1:7" s="107" customFormat="1" ht="16.5" customHeight="1" thickBot="1" x14ac:dyDescent="0.3">
      <c r="A91" s="101" t="s">
        <v>45</v>
      </c>
      <c r="B91" s="102">
        <v>1261000</v>
      </c>
      <c r="C91" s="102">
        <v>1900</v>
      </c>
      <c r="D91" s="102">
        <f t="shared" si="9"/>
        <v>7897.0124999999998</v>
      </c>
      <c r="E91" s="102">
        <f t="shared" si="10"/>
        <v>42240.5625</v>
      </c>
      <c r="F91" s="186" t="s">
        <v>267</v>
      </c>
      <c r="G91" s="187"/>
    </row>
    <row r="92" spans="1:7" s="107" customFormat="1" ht="16.5" customHeight="1" thickBot="1" x14ac:dyDescent="0.3">
      <c r="A92" s="168" t="s">
        <v>254</v>
      </c>
      <c r="B92" s="174"/>
      <c r="C92" s="174"/>
      <c r="D92" s="174"/>
      <c r="E92" s="174"/>
      <c r="F92" s="174"/>
      <c r="G92" s="175"/>
    </row>
    <row r="93" spans="1:7" s="106" customFormat="1" ht="16.5" customHeight="1" x14ac:dyDescent="0.25">
      <c r="A93" s="104" t="s">
        <v>0</v>
      </c>
      <c r="B93" s="99" t="s">
        <v>1</v>
      </c>
      <c r="C93" s="99" t="s">
        <v>2</v>
      </c>
      <c r="D93" s="99" t="s">
        <v>38</v>
      </c>
      <c r="E93" s="99" t="s">
        <v>39</v>
      </c>
      <c r="F93" s="184" t="s">
        <v>4</v>
      </c>
      <c r="G93" s="185"/>
    </row>
    <row r="94" spans="1:7" s="106" customFormat="1" ht="16.5" customHeight="1" x14ac:dyDescent="0.25">
      <c r="A94" s="92" t="s">
        <v>228</v>
      </c>
      <c r="B94" s="120">
        <v>1968000</v>
      </c>
      <c r="C94" s="94">
        <v>1900</v>
      </c>
      <c r="D94" s="94">
        <f>B94*0.005*1.2525</f>
        <v>12324.6</v>
      </c>
      <c r="E94" s="94">
        <f>((B94*2.5%+2200)*1.2525)</f>
        <v>64378.5</v>
      </c>
      <c r="F94" s="178" t="s">
        <v>163</v>
      </c>
      <c r="G94" s="179"/>
    </row>
    <row r="95" spans="1:7" s="106" customFormat="1" ht="16.5" customHeight="1" x14ac:dyDescent="0.25">
      <c r="A95" s="92" t="s">
        <v>228</v>
      </c>
      <c r="B95" s="121">
        <v>1953000</v>
      </c>
      <c r="C95" s="94">
        <v>1900</v>
      </c>
      <c r="D95" s="94">
        <f>B95*0.005*1.2525</f>
        <v>12230.6625</v>
      </c>
      <c r="E95" s="94">
        <f>((B95*2.5%+2200)*1.2525)</f>
        <v>63908.8125</v>
      </c>
      <c r="F95" s="178" t="s">
        <v>229</v>
      </c>
      <c r="G95" s="179"/>
    </row>
    <row r="96" spans="1:7" s="106" customFormat="1" ht="16.5" customHeight="1" x14ac:dyDescent="0.25">
      <c r="A96" s="92" t="s">
        <v>230</v>
      </c>
      <c r="B96" s="121">
        <v>1685000</v>
      </c>
      <c r="C96" s="94">
        <v>1900</v>
      </c>
      <c r="D96" s="94">
        <f>B96*0.005*1.2525</f>
        <v>10552.3125</v>
      </c>
      <c r="E96" s="94">
        <f>((B96*2.5%+2200)*1.2525)</f>
        <v>55517.0625</v>
      </c>
      <c r="F96" s="178" t="s">
        <v>163</v>
      </c>
      <c r="G96" s="179"/>
    </row>
    <row r="97" spans="1:7" s="106" customFormat="1" ht="16.5" customHeight="1" thickBot="1" x14ac:dyDescent="0.3">
      <c r="A97" s="122" t="s">
        <v>231</v>
      </c>
      <c r="B97" s="123">
        <v>1670000</v>
      </c>
      <c r="C97" s="102">
        <v>1900</v>
      </c>
      <c r="D97" s="102">
        <f>B97*0.005*1.2525</f>
        <v>10458.375</v>
      </c>
      <c r="E97" s="102">
        <f>((B97*2.5%+2200)*1.2525)</f>
        <v>55047.375</v>
      </c>
      <c r="F97" s="188" t="s">
        <v>232</v>
      </c>
      <c r="G97" s="189"/>
    </row>
    <row r="98" spans="1:7" s="107" customFormat="1" ht="16.5" customHeight="1" thickBot="1" x14ac:dyDescent="0.3">
      <c r="A98" s="171" t="s">
        <v>152</v>
      </c>
      <c r="B98" s="172"/>
      <c r="C98" s="172"/>
      <c r="D98" s="172"/>
      <c r="E98" s="172"/>
      <c r="F98" s="172"/>
      <c r="G98" s="173"/>
    </row>
    <row r="99" spans="1:7" s="106" customFormat="1" ht="16.5" customHeight="1" x14ac:dyDescent="0.25">
      <c r="A99" s="104" t="s">
        <v>0</v>
      </c>
      <c r="B99" s="99" t="s">
        <v>1</v>
      </c>
      <c r="C99" s="99" t="s">
        <v>2</v>
      </c>
      <c r="D99" s="99" t="s">
        <v>38</v>
      </c>
      <c r="E99" s="99" t="s">
        <v>39</v>
      </c>
      <c r="F99" s="184" t="s">
        <v>4</v>
      </c>
      <c r="G99" s="185"/>
    </row>
    <row r="100" spans="1:7" s="106" customFormat="1" ht="16.5" customHeight="1" x14ac:dyDescent="0.25">
      <c r="A100" s="92" t="s">
        <v>154</v>
      </c>
      <c r="B100" s="93">
        <v>2650000</v>
      </c>
      <c r="C100" s="93">
        <v>2600</v>
      </c>
      <c r="D100" s="94">
        <f>B100*0.005*1.2525</f>
        <v>16595.625</v>
      </c>
      <c r="E100" s="94">
        <f t="shared" ref="E100:E110" si="11">((B100*2.5%+2200)*1.2525)</f>
        <v>85733.625</v>
      </c>
      <c r="F100" s="178" t="s">
        <v>223</v>
      </c>
      <c r="G100" s="179"/>
    </row>
    <row r="101" spans="1:7" s="107" customFormat="1" ht="16.5" customHeight="1" x14ac:dyDescent="0.25">
      <c r="A101" s="95" t="s">
        <v>112</v>
      </c>
      <c r="B101" s="94">
        <v>2563000</v>
      </c>
      <c r="C101" s="94">
        <v>2600</v>
      </c>
      <c r="D101" s="94">
        <f>B101*0.005*1.2525</f>
        <v>16050.787499999999</v>
      </c>
      <c r="E101" s="94">
        <f t="shared" si="11"/>
        <v>83009.4375</v>
      </c>
      <c r="F101" s="178" t="s">
        <v>223</v>
      </c>
      <c r="G101" s="179"/>
    </row>
    <row r="102" spans="1:7" s="107" customFormat="1" ht="16.5" customHeight="1" x14ac:dyDescent="0.25">
      <c r="A102" s="95" t="s">
        <v>112</v>
      </c>
      <c r="B102" s="94">
        <v>2553000</v>
      </c>
      <c r="C102" s="94">
        <v>2600</v>
      </c>
      <c r="D102" s="94">
        <f t="shared" ref="D102:D110" si="12">B102*0.005*1.2525</f>
        <v>15988.162499999999</v>
      </c>
      <c r="E102" s="94">
        <f t="shared" si="11"/>
        <v>82696.3125</v>
      </c>
      <c r="F102" s="178" t="s">
        <v>202</v>
      </c>
      <c r="G102" s="179"/>
    </row>
    <row r="103" spans="1:7" s="107" customFormat="1" ht="16.5" customHeight="1" x14ac:dyDescent="0.25">
      <c r="A103" s="95" t="s">
        <v>268</v>
      </c>
      <c r="B103" s="94">
        <v>2400000</v>
      </c>
      <c r="C103" s="94">
        <v>2600</v>
      </c>
      <c r="D103" s="94">
        <f t="shared" si="12"/>
        <v>15030</v>
      </c>
      <c r="E103" s="94">
        <f t="shared" si="11"/>
        <v>77905.5</v>
      </c>
      <c r="F103" s="178" t="s">
        <v>223</v>
      </c>
      <c r="G103" s="179"/>
    </row>
    <row r="104" spans="1:7" s="107" customFormat="1" ht="16.5" customHeight="1" x14ac:dyDescent="0.25">
      <c r="A104" s="95" t="s">
        <v>268</v>
      </c>
      <c r="B104" s="94">
        <v>2390000</v>
      </c>
      <c r="C104" s="94">
        <v>2600</v>
      </c>
      <c r="D104" s="94">
        <f t="shared" si="12"/>
        <v>14967.375</v>
      </c>
      <c r="E104" s="94">
        <f t="shared" si="11"/>
        <v>77592.375</v>
      </c>
      <c r="F104" s="178" t="s">
        <v>202</v>
      </c>
      <c r="G104" s="179"/>
    </row>
    <row r="105" spans="1:7" s="107" customFormat="1" ht="16.5" customHeight="1" x14ac:dyDescent="0.25">
      <c r="A105" s="95" t="s">
        <v>115</v>
      </c>
      <c r="B105" s="94">
        <v>2209000</v>
      </c>
      <c r="C105" s="94">
        <v>2600</v>
      </c>
      <c r="D105" s="94">
        <f t="shared" si="12"/>
        <v>13833.862499999999</v>
      </c>
      <c r="E105" s="94">
        <f t="shared" si="11"/>
        <v>71924.8125</v>
      </c>
      <c r="F105" s="178" t="s">
        <v>224</v>
      </c>
      <c r="G105" s="179"/>
    </row>
    <row r="106" spans="1:7" s="107" customFormat="1" ht="16.5" customHeight="1" x14ac:dyDescent="0.25">
      <c r="A106" s="95" t="s">
        <v>115</v>
      </c>
      <c r="B106" s="94">
        <v>2194000</v>
      </c>
      <c r="C106" s="94">
        <v>2600</v>
      </c>
      <c r="D106" s="94">
        <f t="shared" si="12"/>
        <v>13739.924999999999</v>
      </c>
      <c r="E106" s="94">
        <f t="shared" si="11"/>
        <v>71455.125</v>
      </c>
      <c r="F106" s="190" t="s">
        <v>212</v>
      </c>
      <c r="G106" s="191"/>
    </row>
    <row r="107" spans="1:7" s="107" customFormat="1" ht="16.5" customHeight="1" x14ac:dyDescent="0.25">
      <c r="A107" s="95" t="s">
        <v>269</v>
      </c>
      <c r="B107" s="94">
        <v>2009000</v>
      </c>
      <c r="C107" s="94">
        <v>2600</v>
      </c>
      <c r="D107" s="94">
        <f t="shared" si="12"/>
        <v>12581.362499999999</v>
      </c>
      <c r="E107" s="94">
        <f t="shared" si="11"/>
        <v>65662.3125</v>
      </c>
      <c r="F107" s="178" t="s">
        <v>224</v>
      </c>
      <c r="G107" s="179"/>
    </row>
    <row r="108" spans="1:7" s="107" customFormat="1" ht="16.5" customHeight="1" x14ac:dyDescent="0.25">
      <c r="A108" s="95" t="s">
        <v>269</v>
      </c>
      <c r="B108" s="94">
        <v>1994000</v>
      </c>
      <c r="C108" s="94">
        <v>2600</v>
      </c>
      <c r="D108" s="94">
        <f t="shared" si="12"/>
        <v>12487.424999999999</v>
      </c>
      <c r="E108" s="94">
        <f t="shared" si="11"/>
        <v>65192.625</v>
      </c>
      <c r="F108" s="190" t="s">
        <v>212</v>
      </c>
      <c r="G108" s="191"/>
    </row>
    <row r="109" spans="1:7" s="107" customFormat="1" ht="16.5" customHeight="1" x14ac:dyDescent="0.25">
      <c r="A109" s="95" t="s">
        <v>46</v>
      </c>
      <c r="B109" s="94">
        <v>1861000</v>
      </c>
      <c r="C109" s="94">
        <v>2600</v>
      </c>
      <c r="D109" s="94">
        <f t="shared" si="12"/>
        <v>11654.512499999999</v>
      </c>
      <c r="E109" s="94">
        <f t="shared" si="11"/>
        <v>61028.0625</v>
      </c>
      <c r="F109" s="208" t="s">
        <v>203</v>
      </c>
      <c r="G109" s="209"/>
    </row>
    <row r="110" spans="1:7" s="107" customFormat="1" ht="16.5" customHeight="1" thickBot="1" x14ac:dyDescent="0.3">
      <c r="A110" s="101" t="s">
        <v>47</v>
      </c>
      <c r="B110" s="102">
        <v>1769000</v>
      </c>
      <c r="C110" s="102">
        <v>2600</v>
      </c>
      <c r="D110" s="102">
        <f t="shared" si="12"/>
        <v>11078.362499999999</v>
      </c>
      <c r="E110" s="102">
        <f t="shared" si="11"/>
        <v>58147.3125</v>
      </c>
      <c r="F110" s="214"/>
      <c r="G110" s="215"/>
    </row>
    <row r="111" spans="1:7" s="107" customFormat="1" ht="16.5" customHeight="1" thickBot="1" x14ac:dyDescent="0.3">
      <c r="A111" s="216" t="s">
        <v>75</v>
      </c>
      <c r="B111" s="217"/>
      <c r="C111" s="217"/>
      <c r="D111" s="217"/>
      <c r="E111" s="217"/>
      <c r="F111" s="217"/>
      <c r="G111" s="218"/>
    </row>
    <row r="112" spans="1:7" s="106" customFormat="1" ht="16.5" customHeight="1" x14ac:dyDescent="0.25">
      <c r="A112" s="104" t="s">
        <v>0</v>
      </c>
      <c r="B112" s="99" t="s">
        <v>1</v>
      </c>
      <c r="C112" s="99" t="s">
        <v>2</v>
      </c>
      <c r="D112" s="99" t="s">
        <v>38</v>
      </c>
      <c r="E112" s="99" t="s">
        <v>39</v>
      </c>
      <c r="F112" s="184" t="s">
        <v>4</v>
      </c>
      <c r="G112" s="185"/>
    </row>
    <row r="113" spans="1:8" s="106" customFormat="1" ht="16.5" customHeight="1" x14ac:dyDescent="0.25">
      <c r="A113" s="92" t="s">
        <v>80</v>
      </c>
      <c r="B113" s="93">
        <v>3306000</v>
      </c>
      <c r="C113" s="94">
        <v>2600</v>
      </c>
      <c r="D113" s="94">
        <f t="shared" ref="D113:D126" si="13">B113*0.005*1.2525</f>
        <v>20703.825000000001</v>
      </c>
      <c r="E113" s="94">
        <f t="shared" ref="E113:E126" si="14">((B113*2.5%+2200)*1.2525)</f>
        <v>106274.625</v>
      </c>
      <c r="F113" s="178" t="s">
        <v>81</v>
      </c>
      <c r="G113" s="179"/>
      <c r="H113" s="112"/>
    </row>
    <row r="114" spans="1:8" s="106" customFormat="1" ht="16.5" customHeight="1" x14ac:dyDescent="0.25">
      <c r="A114" s="92" t="s">
        <v>79</v>
      </c>
      <c r="B114" s="93">
        <v>3291000</v>
      </c>
      <c r="C114" s="94">
        <v>2600</v>
      </c>
      <c r="D114" s="94">
        <f t="shared" si="13"/>
        <v>20609.887500000001</v>
      </c>
      <c r="E114" s="94">
        <f t="shared" si="14"/>
        <v>105804.9375</v>
      </c>
      <c r="F114" s="178" t="s">
        <v>207</v>
      </c>
      <c r="G114" s="179"/>
      <c r="H114" s="112"/>
    </row>
    <row r="115" spans="1:8" s="106" customFormat="1" ht="16.5" customHeight="1" x14ac:dyDescent="0.25">
      <c r="A115" s="92" t="s">
        <v>78</v>
      </c>
      <c r="B115" s="93">
        <v>2915000</v>
      </c>
      <c r="C115" s="94">
        <v>2600</v>
      </c>
      <c r="D115" s="94">
        <f t="shared" si="13"/>
        <v>18255.1875</v>
      </c>
      <c r="E115" s="94">
        <f t="shared" si="14"/>
        <v>94031.4375</v>
      </c>
      <c r="F115" s="178" t="s">
        <v>81</v>
      </c>
      <c r="G115" s="179"/>
      <c r="H115" s="112"/>
    </row>
    <row r="116" spans="1:8" s="106" customFormat="1" ht="16.5" customHeight="1" x14ac:dyDescent="0.25">
      <c r="A116" s="92" t="s">
        <v>77</v>
      </c>
      <c r="B116" s="93">
        <v>2900000</v>
      </c>
      <c r="C116" s="94">
        <v>2600</v>
      </c>
      <c r="D116" s="94">
        <f t="shared" si="13"/>
        <v>18161.25</v>
      </c>
      <c r="E116" s="94">
        <f t="shared" si="14"/>
        <v>93561.75</v>
      </c>
      <c r="F116" s="178" t="s">
        <v>207</v>
      </c>
      <c r="G116" s="179"/>
      <c r="H116" s="112"/>
    </row>
    <row r="117" spans="1:8" s="107" customFormat="1" ht="16.5" customHeight="1" x14ac:dyDescent="0.25">
      <c r="A117" s="95" t="s">
        <v>69</v>
      </c>
      <c r="B117" s="94">
        <v>2536000</v>
      </c>
      <c r="C117" s="94">
        <v>2600</v>
      </c>
      <c r="D117" s="94">
        <f t="shared" si="13"/>
        <v>15881.699999999999</v>
      </c>
      <c r="E117" s="94">
        <f t="shared" si="14"/>
        <v>82164</v>
      </c>
      <c r="F117" s="178" t="s">
        <v>91</v>
      </c>
      <c r="G117" s="179"/>
      <c r="H117" s="112"/>
    </row>
    <row r="118" spans="1:8" s="107" customFormat="1" ht="16.5" customHeight="1" x14ac:dyDescent="0.25">
      <c r="A118" s="95" t="s">
        <v>68</v>
      </c>
      <c r="B118" s="94">
        <v>2521000</v>
      </c>
      <c r="C118" s="94">
        <v>2600</v>
      </c>
      <c r="D118" s="94">
        <f t="shared" si="13"/>
        <v>15787.762499999999</v>
      </c>
      <c r="E118" s="94">
        <f t="shared" si="14"/>
        <v>81694.3125</v>
      </c>
      <c r="F118" s="178" t="s">
        <v>227</v>
      </c>
      <c r="G118" s="179"/>
      <c r="H118" s="112"/>
    </row>
    <row r="119" spans="1:8" s="107" customFormat="1" ht="16.5" customHeight="1" x14ac:dyDescent="0.25">
      <c r="A119" s="95" t="s">
        <v>26</v>
      </c>
      <c r="B119" s="94">
        <v>2375000</v>
      </c>
      <c r="C119" s="94">
        <v>2600</v>
      </c>
      <c r="D119" s="94">
        <f t="shared" si="13"/>
        <v>14873.4375</v>
      </c>
      <c r="E119" s="94">
        <f t="shared" si="14"/>
        <v>77122.6875</v>
      </c>
      <c r="F119" s="178" t="s">
        <v>91</v>
      </c>
      <c r="G119" s="179"/>
      <c r="H119" s="112"/>
    </row>
    <row r="120" spans="1:8" s="107" customFormat="1" ht="16.5" customHeight="1" x14ac:dyDescent="0.25">
      <c r="A120" s="95" t="s">
        <v>27</v>
      </c>
      <c r="B120" s="94">
        <v>2360000</v>
      </c>
      <c r="C120" s="94">
        <v>2600</v>
      </c>
      <c r="D120" s="94">
        <f t="shared" si="13"/>
        <v>14779.5</v>
      </c>
      <c r="E120" s="94">
        <f t="shared" si="14"/>
        <v>76653</v>
      </c>
      <c r="F120" s="178" t="s">
        <v>208</v>
      </c>
      <c r="G120" s="179"/>
      <c r="H120" s="112"/>
    </row>
    <row r="121" spans="1:8" s="107" customFormat="1" ht="16.5" customHeight="1" x14ac:dyDescent="0.25">
      <c r="A121" s="95" t="s">
        <v>28</v>
      </c>
      <c r="B121" s="94">
        <v>2299000</v>
      </c>
      <c r="C121" s="94">
        <v>2600</v>
      </c>
      <c r="D121" s="94">
        <f t="shared" si="13"/>
        <v>14397.487499999999</v>
      </c>
      <c r="E121" s="94">
        <f t="shared" si="14"/>
        <v>74742.9375</v>
      </c>
      <c r="F121" s="178" t="s">
        <v>91</v>
      </c>
      <c r="G121" s="179"/>
      <c r="H121" s="112"/>
    </row>
    <row r="122" spans="1:8" s="107" customFormat="1" ht="16.5" customHeight="1" x14ac:dyDescent="0.25">
      <c r="A122" s="95" t="s">
        <v>29</v>
      </c>
      <c r="B122" s="94">
        <v>2284000</v>
      </c>
      <c r="C122" s="94">
        <v>2600</v>
      </c>
      <c r="D122" s="94">
        <f t="shared" si="13"/>
        <v>14303.55</v>
      </c>
      <c r="E122" s="94">
        <f t="shared" si="14"/>
        <v>74273.25</v>
      </c>
      <c r="F122" s="178" t="s">
        <v>208</v>
      </c>
      <c r="G122" s="179"/>
      <c r="H122" s="112"/>
    </row>
    <row r="123" spans="1:8" s="107" customFormat="1" ht="16.5" customHeight="1" x14ac:dyDescent="0.25">
      <c r="A123" s="96" t="s">
        <v>70</v>
      </c>
      <c r="B123" s="97">
        <v>1851000</v>
      </c>
      <c r="C123" s="97">
        <v>2600</v>
      </c>
      <c r="D123" s="94">
        <f t="shared" si="13"/>
        <v>11591.887499999999</v>
      </c>
      <c r="E123" s="94">
        <f t="shared" si="14"/>
        <v>60714.9375</v>
      </c>
      <c r="F123" s="178" t="s">
        <v>219</v>
      </c>
      <c r="G123" s="179"/>
    </row>
    <row r="124" spans="1:8" s="107" customFormat="1" ht="16.5" customHeight="1" x14ac:dyDescent="0.25">
      <c r="A124" s="96" t="s">
        <v>233</v>
      </c>
      <c r="B124" s="97">
        <v>1510000</v>
      </c>
      <c r="C124" s="97">
        <v>2600</v>
      </c>
      <c r="D124" s="94">
        <f t="shared" si="13"/>
        <v>9456.375</v>
      </c>
      <c r="E124" s="94">
        <f t="shared" si="14"/>
        <v>50037.375</v>
      </c>
      <c r="F124" s="178" t="s">
        <v>209</v>
      </c>
      <c r="G124" s="179"/>
    </row>
    <row r="125" spans="1:8" s="107" customFormat="1" ht="16.5" customHeight="1" x14ac:dyDescent="0.25">
      <c r="A125" s="95" t="s">
        <v>270</v>
      </c>
      <c r="B125" s="94">
        <v>1390000</v>
      </c>
      <c r="C125" s="94">
        <v>2600</v>
      </c>
      <c r="D125" s="94">
        <f t="shared" si="13"/>
        <v>8704.875</v>
      </c>
      <c r="E125" s="94">
        <f t="shared" si="14"/>
        <v>46279.875</v>
      </c>
      <c r="F125" s="178" t="s">
        <v>271</v>
      </c>
      <c r="G125" s="179"/>
    </row>
    <row r="126" spans="1:8" s="106" customFormat="1" ht="16.5" customHeight="1" thickBot="1" x14ac:dyDescent="0.3">
      <c r="A126" s="113" t="s">
        <v>102</v>
      </c>
      <c r="B126" s="114">
        <v>1189000</v>
      </c>
      <c r="C126" s="114">
        <v>2600</v>
      </c>
      <c r="D126" s="97">
        <f t="shared" si="13"/>
        <v>7446.1124999999993</v>
      </c>
      <c r="E126" s="97">
        <f t="shared" si="14"/>
        <v>39986.0625</v>
      </c>
      <c r="F126" s="188" t="s">
        <v>209</v>
      </c>
      <c r="G126" s="189"/>
    </row>
    <row r="127" spans="1:8" s="107" customFormat="1" ht="16.5" customHeight="1" thickBot="1" x14ac:dyDescent="0.3">
      <c r="A127" s="171" t="s">
        <v>25</v>
      </c>
      <c r="B127" s="172"/>
      <c r="C127" s="172"/>
      <c r="D127" s="172"/>
      <c r="E127" s="172"/>
      <c r="F127" s="172"/>
      <c r="G127" s="173"/>
    </row>
    <row r="128" spans="1:8" s="106" customFormat="1" ht="16.5" customHeight="1" x14ac:dyDescent="0.25">
      <c r="A128" s="104" t="s">
        <v>0</v>
      </c>
      <c r="B128" s="99" t="s">
        <v>1</v>
      </c>
      <c r="C128" s="99" t="s">
        <v>2</v>
      </c>
      <c r="D128" s="99" t="s">
        <v>38</v>
      </c>
      <c r="E128" s="99" t="s">
        <v>39</v>
      </c>
      <c r="F128" s="184" t="s">
        <v>4</v>
      </c>
      <c r="G128" s="185"/>
    </row>
    <row r="129" spans="1:7" s="106" customFormat="1" ht="16.5" customHeight="1" x14ac:dyDescent="0.25">
      <c r="A129" s="92" t="s">
        <v>260</v>
      </c>
      <c r="B129" s="93">
        <v>2192000</v>
      </c>
      <c r="C129" s="100">
        <v>2600</v>
      </c>
      <c r="D129" s="103">
        <f t="shared" ref="D129:D146" si="15">B129*0.005*1.2525</f>
        <v>13727.4</v>
      </c>
      <c r="E129" s="103">
        <f t="shared" ref="E129:E146" si="16">((B129*2.5%+2200)*1.2525)</f>
        <v>71392.5</v>
      </c>
      <c r="F129" s="178" t="s">
        <v>261</v>
      </c>
      <c r="G129" s="179"/>
    </row>
    <row r="130" spans="1:7" s="106" customFormat="1" ht="16.5" customHeight="1" x14ac:dyDescent="0.25">
      <c r="A130" s="92" t="s">
        <v>262</v>
      </c>
      <c r="B130" s="93">
        <v>2192000</v>
      </c>
      <c r="C130" s="100">
        <v>2600</v>
      </c>
      <c r="D130" s="103">
        <f t="shared" si="15"/>
        <v>13727.4</v>
      </c>
      <c r="E130" s="103">
        <f t="shared" si="16"/>
        <v>71392.5</v>
      </c>
      <c r="F130" s="178" t="s">
        <v>106</v>
      </c>
      <c r="G130" s="179"/>
    </row>
    <row r="131" spans="1:7" s="106" customFormat="1" ht="16.5" customHeight="1" x14ac:dyDescent="0.25">
      <c r="A131" s="92" t="s">
        <v>154</v>
      </c>
      <c r="B131" s="93">
        <v>2172000</v>
      </c>
      <c r="C131" s="100">
        <v>2600</v>
      </c>
      <c r="D131" s="103">
        <f t="shared" si="15"/>
        <v>13602.15</v>
      </c>
      <c r="E131" s="103">
        <f t="shared" si="16"/>
        <v>70766.25</v>
      </c>
      <c r="F131" s="178" t="s">
        <v>264</v>
      </c>
      <c r="G131" s="179"/>
    </row>
    <row r="132" spans="1:7" s="106" customFormat="1" ht="16.5" customHeight="1" x14ac:dyDescent="0.25">
      <c r="A132" s="92" t="s">
        <v>311</v>
      </c>
      <c r="B132" s="93">
        <v>2178000</v>
      </c>
      <c r="C132" s="100">
        <v>2600</v>
      </c>
      <c r="D132" s="103">
        <f t="shared" si="15"/>
        <v>13639.724999999999</v>
      </c>
      <c r="E132" s="103">
        <f>((B132*2.5%+2200)*1.2525)</f>
        <v>70954.125</v>
      </c>
      <c r="F132" s="178" t="s">
        <v>261</v>
      </c>
      <c r="G132" s="179"/>
    </row>
    <row r="133" spans="1:7" s="106" customFormat="1" ht="16.5" customHeight="1" x14ac:dyDescent="0.25">
      <c r="A133" s="92" t="s">
        <v>310</v>
      </c>
      <c r="B133" s="93">
        <v>2178000</v>
      </c>
      <c r="C133" s="100">
        <v>2600</v>
      </c>
      <c r="D133" s="103">
        <f t="shared" si="15"/>
        <v>13639.724999999999</v>
      </c>
      <c r="E133" s="103">
        <f t="shared" si="16"/>
        <v>70954.125</v>
      </c>
      <c r="F133" s="178" t="s">
        <v>106</v>
      </c>
      <c r="G133" s="179"/>
    </row>
    <row r="134" spans="1:7" s="106" customFormat="1" ht="16.5" customHeight="1" x14ac:dyDescent="0.25">
      <c r="A134" s="92" t="s">
        <v>309</v>
      </c>
      <c r="B134" s="93">
        <v>2158000</v>
      </c>
      <c r="C134" s="100">
        <v>2600</v>
      </c>
      <c r="D134" s="103">
        <f t="shared" si="15"/>
        <v>13514.474999999999</v>
      </c>
      <c r="E134" s="103">
        <f t="shared" si="16"/>
        <v>70327.875</v>
      </c>
      <c r="F134" s="178" t="s">
        <v>264</v>
      </c>
      <c r="G134" s="179"/>
    </row>
    <row r="135" spans="1:7" s="106" customFormat="1" ht="16.5" customHeight="1" x14ac:dyDescent="0.25">
      <c r="A135" s="95" t="s">
        <v>62</v>
      </c>
      <c r="B135" s="93">
        <v>2098000</v>
      </c>
      <c r="C135" s="100">
        <v>2600</v>
      </c>
      <c r="D135" s="103">
        <f t="shared" si="15"/>
        <v>13138.724999999999</v>
      </c>
      <c r="E135" s="103">
        <f t="shared" si="16"/>
        <v>68449.125</v>
      </c>
      <c r="F135" s="180" t="s">
        <v>106</v>
      </c>
      <c r="G135" s="181"/>
    </row>
    <row r="136" spans="1:7" s="107" customFormat="1" ht="16.5" customHeight="1" x14ac:dyDescent="0.25">
      <c r="A136" s="95" t="s">
        <v>62</v>
      </c>
      <c r="B136" s="94">
        <v>2078000</v>
      </c>
      <c r="C136" s="103">
        <v>2600</v>
      </c>
      <c r="D136" s="103">
        <f t="shared" si="15"/>
        <v>13013.474999999999</v>
      </c>
      <c r="E136" s="103">
        <f t="shared" si="16"/>
        <v>67822.875</v>
      </c>
      <c r="F136" s="190" t="s">
        <v>220</v>
      </c>
      <c r="G136" s="191"/>
    </row>
    <row r="137" spans="1:7" s="107" customFormat="1" ht="16.5" customHeight="1" x14ac:dyDescent="0.25">
      <c r="A137" s="95" t="s">
        <v>63</v>
      </c>
      <c r="B137" s="94">
        <v>2023000</v>
      </c>
      <c r="C137" s="103">
        <v>2600</v>
      </c>
      <c r="D137" s="103">
        <f t="shared" si="15"/>
        <v>12669.0375</v>
      </c>
      <c r="E137" s="103">
        <f t="shared" si="16"/>
        <v>66100.6875</v>
      </c>
      <c r="F137" s="223" t="s">
        <v>106</v>
      </c>
      <c r="G137" s="224"/>
    </row>
    <row r="138" spans="1:7" s="107" customFormat="1" ht="16.5" customHeight="1" x14ac:dyDescent="0.25">
      <c r="A138" s="95" t="s">
        <v>63</v>
      </c>
      <c r="B138" s="94">
        <v>2003000</v>
      </c>
      <c r="C138" s="103">
        <v>2600</v>
      </c>
      <c r="D138" s="103">
        <f t="shared" si="15"/>
        <v>12543.7875</v>
      </c>
      <c r="E138" s="103">
        <f t="shared" si="16"/>
        <v>65474.4375</v>
      </c>
      <c r="F138" s="190" t="s">
        <v>220</v>
      </c>
      <c r="G138" s="191"/>
    </row>
    <row r="139" spans="1:7" s="107" customFormat="1" ht="16.5" customHeight="1" x14ac:dyDescent="0.25">
      <c r="A139" s="95" t="s">
        <v>64</v>
      </c>
      <c r="B139" s="94">
        <v>1695000</v>
      </c>
      <c r="C139" s="103">
        <v>2600</v>
      </c>
      <c r="D139" s="103">
        <f t="shared" si="15"/>
        <v>10614.9375</v>
      </c>
      <c r="E139" s="103">
        <f t="shared" si="16"/>
        <v>55830.1875</v>
      </c>
      <c r="F139" s="223" t="s">
        <v>106</v>
      </c>
      <c r="G139" s="224"/>
    </row>
    <row r="140" spans="1:7" s="107" customFormat="1" ht="16.5" customHeight="1" x14ac:dyDescent="0.25">
      <c r="A140" s="95" t="s">
        <v>64</v>
      </c>
      <c r="B140" s="94">
        <v>1675000</v>
      </c>
      <c r="C140" s="103">
        <v>2600</v>
      </c>
      <c r="D140" s="103">
        <f t="shared" si="15"/>
        <v>10489.6875</v>
      </c>
      <c r="E140" s="103">
        <f t="shared" si="16"/>
        <v>55203.9375</v>
      </c>
      <c r="F140" s="190" t="s">
        <v>220</v>
      </c>
      <c r="G140" s="191"/>
    </row>
    <row r="141" spans="1:7" s="107" customFormat="1" ht="16.5" customHeight="1" x14ac:dyDescent="0.25">
      <c r="A141" s="95" t="s">
        <v>48</v>
      </c>
      <c r="B141" s="97">
        <v>1466000</v>
      </c>
      <c r="C141" s="103">
        <v>2600</v>
      </c>
      <c r="D141" s="103">
        <f t="shared" si="15"/>
        <v>9180.8249999999989</v>
      </c>
      <c r="E141" s="103">
        <f t="shared" si="16"/>
        <v>48659.625</v>
      </c>
      <c r="F141" s="219" t="s">
        <v>221</v>
      </c>
      <c r="G141" s="220"/>
    </row>
    <row r="142" spans="1:7" s="107" customFormat="1" ht="16.5" customHeight="1" x14ac:dyDescent="0.25">
      <c r="A142" s="95" t="s">
        <v>49</v>
      </c>
      <c r="B142" s="94">
        <v>1390000</v>
      </c>
      <c r="C142" s="103">
        <v>2600</v>
      </c>
      <c r="D142" s="103">
        <f t="shared" si="15"/>
        <v>8704.875</v>
      </c>
      <c r="E142" s="103">
        <f t="shared" si="16"/>
        <v>46279.875</v>
      </c>
      <c r="F142" s="221"/>
      <c r="G142" s="222"/>
    </row>
    <row r="143" spans="1:7" s="107" customFormat="1" ht="16.5" customHeight="1" x14ac:dyDescent="0.25">
      <c r="A143" s="95" t="s">
        <v>263</v>
      </c>
      <c r="B143" s="94">
        <v>1392000</v>
      </c>
      <c r="C143" s="103">
        <v>2600</v>
      </c>
      <c r="D143" s="103">
        <f t="shared" si="15"/>
        <v>8717.4</v>
      </c>
      <c r="E143" s="103">
        <f t="shared" si="16"/>
        <v>46342.5</v>
      </c>
      <c r="F143" s="223" t="s">
        <v>222</v>
      </c>
      <c r="G143" s="224"/>
    </row>
    <row r="144" spans="1:7" s="107" customFormat="1" ht="16.5" customHeight="1" x14ac:dyDescent="0.25">
      <c r="A144" s="95" t="s">
        <v>50</v>
      </c>
      <c r="B144" s="94">
        <v>1312000</v>
      </c>
      <c r="C144" s="103">
        <v>2600</v>
      </c>
      <c r="D144" s="103">
        <f t="shared" si="15"/>
        <v>8216.4</v>
      </c>
      <c r="E144" s="103">
        <f t="shared" si="16"/>
        <v>43837.5</v>
      </c>
      <c r="F144" s="223" t="s">
        <v>222</v>
      </c>
      <c r="G144" s="224"/>
    </row>
    <row r="145" spans="1:7" s="107" customFormat="1" ht="16.5" customHeight="1" x14ac:dyDescent="0.25">
      <c r="A145" s="95" t="s">
        <v>108</v>
      </c>
      <c r="B145" s="94">
        <v>1195000</v>
      </c>
      <c r="C145" s="103">
        <v>2600</v>
      </c>
      <c r="D145" s="103">
        <f t="shared" si="15"/>
        <v>7483.6875</v>
      </c>
      <c r="E145" s="103">
        <f t="shared" si="16"/>
        <v>40173.9375</v>
      </c>
      <c r="F145" s="227" t="s">
        <v>191</v>
      </c>
      <c r="G145" s="228"/>
    </row>
    <row r="146" spans="1:7" s="107" customFormat="1" ht="16.5" customHeight="1" thickBot="1" x14ac:dyDescent="0.3">
      <c r="A146" s="95" t="s">
        <v>51</v>
      </c>
      <c r="B146" s="94">
        <v>995000</v>
      </c>
      <c r="C146" s="103">
        <v>2600</v>
      </c>
      <c r="D146" s="103">
        <f t="shared" si="15"/>
        <v>6231.1875</v>
      </c>
      <c r="E146" s="103">
        <f t="shared" si="16"/>
        <v>33911.4375</v>
      </c>
      <c r="F146" s="229"/>
      <c r="G146" s="230"/>
    </row>
    <row r="147" spans="1:7" s="107" customFormat="1" ht="16.5" customHeight="1" thickBot="1" x14ac:dyDescent="0.3">
      <c r="A147" s="171" t="s">
        <v>253</v>
      </c>
      <c r="B147" s="172"/>
      <c r="C147" s="172"/>
      <c r="D147" s="172"/>
      <c r="E147" s="172"/>
      <c r="F147" s="172"/>
      <c r="G147" s="173"/>
    </row>
    <row r="148" spans="1:7" s="106" customFormat="1" ht="16.5" customHeight="1" x14ac:dyDescent="0.25">
      <c r="A148" s="92" t="s">
        <v>0</v>
      </c>
      <c r="B148" s="98" t="s">
        <v>1</v>
      </c>
      <c r="C148" s="98" t="s">
        <v>2</v>
      </c>
      <c r="D148" s="98" t="s">
        <v>38</v>
      </c>
      <c r="E148" s="98" t="s">
        <v>39</v>
      </c>
      <c r="F148" s="184" t="s">
        <v>4</v>
      </c>
      <c r="G148" s="185"/>
    </row>
    <row r="149" spans="1:7" s="107" customFormat="1" ht="16.5" customHeight="1" x14ac:dyDescent="0.25">
      <c r="A149" s="115" t="s">
        <v>306</v>
      </c>
      <c r="B149" s="94">
        <v>2371000</v>
      </c>
      <c r="C149" s="94">
        <v>2600</v>
      </c>
      <c r="D149" s="94">
        <f>B149*0.005*1.2525</f>
        <v>14848.387499999999</v>
      </c>
      <c r="E149" s="94">
        <f>((B149*2.5%+2200)*1.2525)</f>
        <v>76997.4375</v>
      </c>
      <c r="F149" s="178" t="s">
        <v>163</v>
      </c>
      <c r="G149" s="179"/>
    </row>
    <row r="150" spans="1:7" s="107" customFormat="1" ht="16.5" customHeight="1" x14ac:dyDescent="0.25">
      <c r="A150" s="95" t="s">
        <v>307</v>
      </c>
      <c r="B150" s="94">
        <v>2356000</v>
      </c>
      <c r="C150" s="94">
        <v>2600</v>
      </c>
      <c r="D150" s="94">
        <f>B150*0.005*1.2525</f>
        <v>14754.449999999999</v>
      </c>
      <c r="E150" s="94">
        <f>((B150*2.5%+2200)*1.2525)</f>
        <v>76527.75</v>
      </c>
      <c r="F150" s="190" t="s">
        <v>205</v>
      </c>
      <c r="G150" s="191"/>
    </row>
    <row r="151" spans="1:7" s="107" customFormat="1" ht="16.5" customHeight="1" x14ac:dyDescent="0.25">
      <c r="A151" s="95" t="s">
        <v>308</v>
      </c>
      <c r="B151" s="94">
        <v>2061000</v>
      </c>
      <c r="C151" s="94">
        <v>2600</v>
      </c>
      <c r="D151" s="94">
        <f>B151*0.005*1.2525</f>
        <v>12907.012499999999</v>
      </c>
      <c r="E151" s="94">
        <f>((B151*2.5%+2200)*1.2525)</f>
        <v>67290.5625</v>
      </c>
      <c r="F151" s="178" t="s">
        <v>163</v>
      </c>
      <c r="G151" s="179"/>
    </row>
    <row r="152" spans="1:7" s="107" customFormat="1" ht="16.5" customHeight="1" thickBot="1" x14ac:dyDescent="0.3">
      <c r="A152" s="95" t="s">
        <v>316</v>
      </c>
      <c r="B152" s="94">
        <v>2046000</v>
      </c>
      <c r="C152" s="94">
        <v>2600</v>
      </c>
      <c r="D152" s="94">
        <f>B152*0.005*1.2525</f>
        <v>12813.074999999999</v>
      </c>
      <c r="E152" s="94">
        <f>((B152*2.5%+2200)*1.2525)</f>
        <v>66820.875</v>
      </c>
      <c r="F152" s="186" t="s">
        <v>206</v>
      </c>
      <c r="G152" s="187"/>
    </row>
    <row r="153" spans="1:7" s="107" customFormat="1" ht="16.5" customHeight="1" thickBot="1" x14ac:dyDescent="0.3">
      <c r="A153" s="171" t="s">
        <v>151</v>
      </c>
      <c r="B153" s="172"/>
      <c r="C153" s="172"/>
      <c r="D153" s="172"/>
      <c r="E153" s="172"/>
      <c r="F153" s="172"/>
      <c r="G153" s="173"/>
    </row>
    <row r="154" spans="1:7" s="106" customFormat="1" ht="16.5" customHeight="1" x14ac:dyDescent="0.25">
      <c r="A154" s="92" t="s">
        <v>0</v>
      </c>
      <c r="B154" s="98" t="s">
        <v>1</v>
      </c>
      <c r="C154" s="98" t="s">
        <v>2</v>
      </c>
      <c r="D154" s="98" t="s">
        <v>38</v>
      </c>
      <c r="E154" s="98" t="s">
        <v>39</v>
      </c>
      <c r="F154" s="184" t="s">
        <v>4</v>
      </c>
      <c r="G154" s="185"/>
    </row>
    <row r="155" spans="1:7" s="107" customFormat="1" ht="16.5" customHeight="1" x14ac:dyDescent="0.25">
      <c r="A155" s="95" t="s">
        <v>226</v>
      </c>
      <c r="B155" s="94">
        <v>5747000</v>
      </c>
      <c r="C155" s="94">
        <v>2600</v>
      </c>
      <c r="D155" s="94">
        <f>B155*0.005*1.2525</f>
        <v>35990.587500000001</v>
      </c>
      <c r="E155" s="94">
        <f t="shared" ref="E155:E160" si="17">((B155*2.5%+2200)*1.2525)</f>
        <v>182708.4375</v>
      </c>
      <c r="F155" s="178" t="s">
        <v>149</v>
      </c>
      <c r="G155" s="179"/>
    </row>
    <row r="156" spans="1:7" s="107" customFormat="1" ht="16.5" customHeight="1" x14ac:dyDescent="0.25">
      <c r="A156" s="95" t="s">
        <v>226</v>
      </c>
      <c r="B156" s="94">
        <v>5732000</v>
      </c>
      <c r="C156" s="94">
        <v>2600</v>
      </c>
      <c r="D156" s="94">
        <f>B156*0.005*1.2525</f>
        <v>35896.65</v>
      </c>
      <c r="E156" s="94">
        <f t="shared" si="17"/>
        <v>182238.75</v>
      </c>
      <c r="F156" s="178" t="s">
        <v>201</v>
      </c>
      <c r="G156" s="179"/>
    </row>
    <row r="157" spans="1:7" s="107" customFormat="1" ht="16.5" customHeight="1" x14ac:dyDescent="0.25">
      <c r="A157" s="95" t="s">
        <v>225</v>
      </c>
      <c r="B157" s="94">
        <v>5405000</v>
      </c>
      <c r="C157" s="94">
        <v>2600</v>
      </c>
      <c r="D157" s="94">
        <f t="shared" ref="D157:D160" si="18">B157*0.005*1.2525</f>
        <v>33848.8125</v>
      </c>
      <c r="E157" s="94">
        <f t="shared" si="17"/>
        <v>171999.5625</v>
      </c>
      <c r="F157" s="178" t="s">
        <v>150</v>
      </c>
      <c r="G157" s="179"/>
    </row>
    <row r="158" spans="1:7" s="107" customFormat="1" ht="16.5" customHeight="1" x14ac:dyDescent="0.25">
      <c r="A158" s="95" t="s">
        <v>225</v>
      </c>
      <c r="B158" s="94">
        <v>5390000</v>
      </c>
      <c r="C158" s="94">
        <v>2600</v>
      </c>
      <c r="D158" s="94">
        <f t="shared" si="18"/>
        <v>33754.875</v>
      </c>
      <c r="E158" s="94">
        <f t="shared" si="17"/>
        <v>171529.875</v>
      </c>
      <c r="F158" s="178" t="s">
        <v>201</v>
      </c>
      <c r="G158" s="179"/>
    </row>
    <row r="159" spans="1:7" s="107" customFormat="1" ht="16.5" customHeight="1" x14ac:dyDescent="0.25">
      <c r="A159" s="95" t="s">
        <v>303</v>
      </c>
      <c r="B159" s="94">
        <v>4815000</v>
      </c>
      <c r="C159" s="94">
        <v>2600</v>
      </c>
      <c r="D159" s="94">
        <f t="shared" si="18"/>
        <v>30153.9375</v>
      </c>
      <c r="E159" s="94">
        <f t="shared" si="17"/>
        <v>153525.1875</v>
      </c>
      <c r="F159" s="178" t="s">
        <v>163</v>
      </c>
      <c r="G159" s="179"/>
    </row>
    <row r="160" spans="1:7" s="107" customFormat="1" ht="16.5" customHeight="1" thickBot="1" x14ac:dyDescent="0.3">
      <c r="A160" s="95" t="s">
        <v>304</v>
      </c>
      <c r="B160" s="97">
        <v>4800000</v>
      </c>
      <c r="C160" s="97">
        <v>2600</v>
      </c>
      <c r="D160" s="94">
        <f t="shared" si="18"/>
        <v>30060</v>
      </c>
      <c r="E160" s="94">
        <f t="shared" si="17"/>
        <v>153055.5</v>
      </c>
      <c r="F160" s="188" t="s">
        <v>305</v>
      </c>
      <c r="G160" s="189"/>
    </row>
    <row r="161" spans="1:7" s="107" customFormat="1" ht="16.5" customHeight="1" thickBot="1" x14ac:dyDescent="0.3">
      <c r="A161" s="171" t="s">
        <v>19</v>
      </c>
      <c r="B161" s="176"/>
      <c r="C161" s="176"/>
      <c r="D161" s="176"/>
      <c r="E161" s="176"/>
      <c r="F161" s="176"/>
      <c r="G161" s="177"/>
    </row>
    <row r="162" spans="1:7" s="106" customFormat="1" ht="16.5" customHeight="1" x14ac:dyDescent="0.25">
      <c r="A162" s="104" t="s">
        <v>0</v>
      </c>
      <c r="B162" s="99" t="s">
        <v>1</v>
      </c>
      <c r="C162" s="99" t="s">
        <v>2</v>
      </c>
      <c r="D162" s="99" t="s">
        <v>38</v>
      </c>
      <c r="E162" s="99" t="s">
        <v>39</v>
      </c>
      <c r="F162" s="184" t="s">
        <v>4</v>
      </c>
      <c r="G162" s="185"/>
    </row>
    <row r="163" spans="1:7" s="107" customFormat="1" ht="16.5" customHeight="1" x14ac:dyDescent="0.25">
      <c r="A163" s="95" t="s">
        <v>245</v>
      </c>
      <c r="B163" s="94">
        <v>4685000</v>
      </c>
      <c r="C163" s="94">
        <v>2600</v>
      </c>
      <c r="D163" s="94">
        <f>B163*0.005*1.2525</f>
        <v>29339.8125</v>
      </c>
      <c r="E163" s="94">
        <f>((B163*2.5%+2200)*1.2525)</f>
        <v>149454.5625</v>
      </c>
      <c r="F163" s="178" t="s">
        <v>300</v>
      </c>
      <c r="G163" s="179"/>
    </row>
    <row r="164" spans="1:7" s="107" customFormat="1" ht="16.5" customHeight="1" thickBot="1" x14ac:dyDescent="0.3">
      <c r="A164" s="95" t="s">
        <v>245</v>
      </c>
      <c r="B164" s="94">
        <v>4665000</v>
      </c>
      <c r="C164" s="94">
        <v>2600</v>
      </c>
      <c r="D164" s="94">
        <f>B164*0.005*1.2525</f>
        <v>29214.5625</v>
      </c>
      <c r="E164" s="94">
        <f>((B164*2.5%+2200)*1.2525)</f>
        <v>148828.3125</v>
      </c>
      <c r="F164" s="206" t="s">
        <v>301</v>
      </c>
      <c r="G164" s="207"/>
    </row>
    <row r="165" spans="1:7" s="107" customFormat="1" ht="16.5" customHeight="1" thickBot="1" x14ac:dyDescent="0.3">
      <c r="A165" s="171" t="s">
        <v>276</v>
      </c>
      <c r="B165" s="176"/>
      <c r="C165" s="176"/>
      <c r="D165" s="176"/>
      <c r="E165" s="176"/>
      <c r="F165" s="176"/>
      <c r="G165" s="177"/>
    </row>
    <row r="166" spans="1:7" s="106" customFormat="1" ht="16.5" customHeight="1" x14ac:dyDescent="0.25">
      <c r="A166" s="104" t="s">
        <v>0</v>
      </c>
      <c r="B166" s="99" t="s">
        <v>1</v>
      </c>
      <c r="C166" s="99" t="s">
        <v>2</v>
      </c>
      <c r="D166" s="99" t="s">
        <v>38</v>
      </c>
      <c r="E166" s="99" t="s">
        <v>39</v>
      </c>
      <c r="F166" s="184" t="s">
        <v>4</v>
      </c>
      <c r="G166" s="185"/>
    </row>
    <row r="167" spans="1:7" s="108" customFormat="1" ht="16.5" customHeight="1" x14ac:dyDescent="0.25">
      <c r="A167" s="92" t="s">
        <v>278</v>
      </c>
      <c r="B167" s="93">
        <v>2870000</v>
      </c>
      <c r="C167" s="93">
        <v>2600</v>
      </c>
      <c r="D167" s="94">
        <f t="shared" ref="D167:D169" si="19">B167*0.005*1.2525</f>
        <v>17973.375</v>
      </c>
      <c r="E167" s="94">
        <f t="shared" ref="E167:E172" si="20">((B167*3%+2200)*1.2525)</f>
        <v>110595.75</v>
      </c>
      <c r="F167" s="178" t="s">
        <v>217</v>
      </c>
      <c r="G167" s="179"/>
    </row>
    <row r="168" spans="1:7" s="108" customFormat="1" ht="16.5" customHeight="1" x14ac:dyDescent="0.25">
      <c r="A168" s="92" t="s">
        <v>280</v>
      </c>
      <c r="B168" s="93">
        <v>2865000</v>
      </c>
      <c r="C168" s="93">
        <v>2600</v>
      </c>
      <c r="D168" s="94">
        <f t="shared" si="19"/>
        <v>17942.0625</v>
      </c>
      <c r="E168" s="94">
        <f t="shared" si="20"/>
        <v>110407.875</v>
      </c>
      <c r="F168" s="178" t="s">
        <v>218</v>
      </c>
      <c r="G168" s="179"/>
    </row>
    <row r="169" spans="1:7" s="108" customFormat="1" ht="16.5" customHeight="1" x14ac:dyDescent="0.25">
      <c r="A169" s="92" t="s">
        <v>282</v>
      </c>
      <c r="B169" s="93">
        <v>2850000</v>
      </c>
      <c r="C169" s="93">
        <v>2600</v>
      </c>
      <c r="D169" s="94">
        <f t="shared" si="19"/>
        <v>17848.125</v>
      </c>
      <c r="E169" s="94">
        <f t="shared" si="20"/>
        <v>109844.25</v>
      </c>
      <c r="F169" s="178" t="s">
        <v>277</v>
      </c>
      <c r="G169" s="179"/>
    </row>
    <row r="170" spans="1:7" s="108" customFormat="1" ht="16.5" customHeight="1" x14ac:dyDescent="0.25">
      <c r="A170" s="92" t="s">
        <v>279</v>
      </c>
      <c r="B170" s="93">
        <v>2730000</v>
      </c>
      <c r="C170" s="93">
        <v>2600</v>
      </c>
      <c r="D170" s="94">
        <f t="shared" ref="D170:D172" si="21">B170*0.005*1.2525</f>
        <v>17096.625</v>
      </c>
      <c r="E170" s="94">
        <f t="shared" si="20"/>
        <v>105335.25</v>
      </c>
      <c r="F170" s="178" t="s">
        <v>217</v>
      </c>
      <c r="G170" s="179"/>
    </row>
    <row r="171" spans="1:7" s="108" customFormat="1" ht="16.5" customHeight="1" x14ac:dyDescent="0.25">
      <c r="A171" s="92" t="s">
        <v>281</v>
      </c>
      <c r="B171" s="93">
        <v>2725000</v>
      </c>
      <c r="C171" s="93">
        <v>2600</v>
      </c>
      <c r="D171" s="94">
        <f t="shared" si="21"/>
        <v>17065.3125</v>
      </c>
      <c r="E171" s="94">
        <f t="shared" si="20"/>
        <v>105147.375</v>
      </c>
      <c r="F171" s="178" t="s">
        <v>218</v>
      </c>
      <c r="G171" s="179"/>
    </row>
    <row r="172" spans="1:7" s="108" customFormat="1" ht="16.5" customHeight="1" thickBot="1" x14ac:dyDescent="0.3">
      <c r="A172" s="92" t="s">
        <v>283</v>
      </c>
      <c r="B172" s="93">
        <v>2710000</v>
      </c>
      <c r="C172" s="93">
        <v>2600</v>
      </c>
      <c r="D172" s="94">
        <f t="shared" si="21"/>
        <v>16971.375</v>
      </c>
      <c r="E172" s="94">
        <f t="shared" si="20"/>
        <v>104583.75</v>
      </c>
      <c r="F172" s="188" t="s">
        <v>277</v>
      </c>
      <c r="G172" s="189"/>
    </row>
    <row r="173" spans="1:7" s="107" customFormat="1" ht="4.5" customHeight="1" thickBot="1" x14ac:dyDescent="0.3">
      <c r="A173" s="168"/>
      <c r="B173" s="169"/>
      <c r="C173" s="169"/>
      <c r="D173" s="169"/>
      <c r="E173" s="169"/>
      <c r="F173" s="169"/>
      <c r="G173" s="170"/>
    </row>
    <row r="174" spans="1:7" s="107" customFormat="1" ht="16.5" customHeight="1" thickBot="1" x14ac:dyDescent="0.3">
      <c r="A174" s="171" t="s">
        <v>98</v>
      </c>
      <c r="B174" s="172"/>
      <c r="C174" s="172"/>
      <c r="D174" s="172"/>
      <c r="E174" s="172"/>
      <c r="F174" s="172"/>
      <c r="G174" s="173"/>
    </row>
    <row r="175" spans="1:7" s="107" customFormat="1" ht="4.5" customHeight="1" thickBot="1" x14ac:dyDescent="0.3">
      <c r="A175" s="171"/>
      <c r="B175" s="172"/>
      <c r="C175" s="172"/>
      <c r="D175" s="172"/>
      <c r="E175" s="172"/>
      <c r="F175" s="172"/>
      <c r="G175" s="173"/>
    </row>
    <row r="176" spans="1:7" s="108" customFormat="1" ht="16.5" customHeight="1" x14ac:dyDescent="0.25">
      <c r="A176" s="104" t="s">
        <v>0</v>
      </c>
      <c r="B176" s="99" t="s">
        <v>1</v>
      </c>
      <c r="C176" s="99" t="s">
        <v>2</v>
      </c>
      <c r="D176" s="99" t="s">
        <v>38</v>
      </c>
      <c r="E176" s="99" t="s">
        <v>39</v>
      </c>
      <c r="F176" s="184" t="s">
        <v>4</v>
      </c>
      <c r="G176" s="185"/>
    </row>
    <row r="177" spans="1:7" s="108" customFormat="1" ht="16.5" customHeight="1" x14ac:dyDescent="0.25">
      <c r="A177" s="92" t="s">
        <v>246</v>
      </c>
      <c r="B177" s="93">
        <v>5496000</v>
      </c>
      <c r="C177" s="93">
        <v>2600</v>
      </c>
      <c r="D177" s="94">
        <f>B177*0.005*1.2525</f>
        <v>34418.699999999997</v>
      </c>
      <c r="E177" s="94">
        <f>((B177*3%+2200)*1.2525)</f>
        <v>209267.69999999998</v>
      </c>
      <c r="F177" s="178" t="s">
        <v>249</v>
      </c>
      <c r="G177" s="179"/>
    </row>
    <row r="178" spans="1:7" s="108" customFormat="1" ht="16.5" customHeight="1" x14ac:dyDescent="0.25">
      <c r="A178" s="92" t="s">
        <v>246</v>
      </c>
      <c r="B178" s="93">
        <v>5456000</v>
      </c>
      <c r="C178" s="93">
        <v>2600</v>
      </c>
      <c r="D178" s="94">
        <f>B178*0.005*1.2525</f>
        <v>34168.199999999997</v>
      </c>
      <c r="E178" s="94">
        <f>((B178*3%+2200)*1.2525)</f>
        <v>207764.69999999998</v>
      </c>
      <c r="F178" s="178" t="s">
        <v>248</v>
      </c>
      <c r="G178" s="179"/>
    </row>
    <row r="179" spans="1:7" s="108" customFormat="1" ht="16.5" customHeight="1" x14ac:dyDescent="0.25">
      <c r="A179" s="92" t="s">
        <v>246</v>
      </c>
      <c r="B179" s="93">
        <v>5396000</v>
      </c>
      <c r="C179" s="93">
        <v>2600</v>
      </c>
      <c r="D179" s="94">
        <f>B179*0.005*1.2525</f>
        <v>33792.449999999997</v>
      </c>
      <c r="E179" s="94">
        <f>((B179*3%+2200)*1.2525)</f>
        <v>205510.19999999998</v>
      </c>
      <c r="F179" s="178" t="s">
        <v>247</v>
      </c>
      <c r="G179" s="179"/>
    </row>
    <row r="180" spans="1:7" s="107" customFormat="1" ht="16.5" customHeight="1" x14ac:dyDescent="0.25">
      <c r="A180" s="95" t="s">
        <v>22</v>
      </c>
      <c r="B180" s="94">
        <v>4108000</v>
      </c>
      <c r="C180" s="94">
        <v>2600</v>
      </c>
      <c r="D180" s="94">
        <f>B180*0.005*1.2525</f>
        <v>25726.35</v>
      </c>
      <c r="E180" s="94">
        <f>((B180*2.5%+2200)*1.2525)</f>
        <v>131387.25</v>
      </c>
      <c r="F180" s="178" t="s">
        <v>209</v>
      </c>
      <c r="G180" s="179"/>
    </row>
    <row r="181" spans="1:7" s="108" customFormat="1" ht="16.5" customHeight="1" x14ac:dyDescent="0.25">
      <c r="A181" s="92" t="s">
        <v>282</v>
      </c>
      <c r="B181" s="93">
        <v>2850000</v>
      </c>
      <c r="C181" s="93">
        <v>2600</v>
      </c>
      <c r="D181" s="94">
        <f t="shared" ref="D181:D182" si="22">B181*0.005*1.2525</f>
        <v>17848.125</v>
      </c>
      <c r="E181" s="94">
        <f>((B181*3%+2200)*1.2525)</f>
        <v>109844.25</v>
      </c>
      <c r="F181" s="178" t="s">
        <v>321</v>
      </c>
      <c r="G181" s="179"/>
    </row>
    <row r="182" spans="1:7" s="108" customFormat="1" ht="16.5" customHeight="1" x14ac:dyDescent="0.25">
      <c r="A182" s="92" t="s">
        <v>283</v>
      </c>
      <c r="B182" s="93">
        <v>2710000</v>
      </c>
      <c r="C182" s="93">
        <v>2600</v>
      </c>
      <c r="D182" s="94">
        <f t="shared" si="22"/>
        <v>16971.375</v>
      </c>
      <c r="E182" s="94">
        <f>((B182*3%+2200)*1.2525)</f>
        <v>104583.75</v>
      </c>
      <c r="F182" s="178" t="s">
        <v>321</v>
      </c>
      <c r="G182" s="179"/>
    </row>
    <row r="183" spans="1:7" s="107" customFormat="1" ht="16.5" customHeight="1" x14ac:dyDescent="0.25">
      <c r="A183" s="96" t="s">
        <v>242</v>
      </c>
      <c r="B183" s="97">
        <v>1302000</v>
      </c>
      <c r="C183" s="97">
        <v>2600</v>
      </c>
      <c r="D183" s="97">
        <f>B183*0.005*1.2525</f>
        <v>8153.7749999999996</v>
      </c>
      <c r="E183" s="97">
        <f>((B183*2.5%+2200)*1.2525)</f>
        <v>43524.375</v>
      </c>
      <c r="F183" s="208" t="s">
        <v>250</v>
      </c>
      <c r="G183" s="209"/>
    </row>
    <row r="184" spans="1:7" s="107" customFormat="1" ht="33.75" customHeight="1" thickBot="1" x14ac:dyDescent="0.3">
      <c r="A184" s="117" t="s">
        <v>315</v>
      </c>
      <c r="B184" s="102">
        <v>998000</v>
      </c>
      <c r="C184" s="102">
        <v>2600</v>
      </c>
      <c r="D184" s="102">
        <f>B184*1%*1.2525</f>
        <v>12499.949999999999</v>
      </c>
      <c r="E184" s="102">
        <f>((B184*3%+2200)*1.2525)</f>
        <v>40255.35</v>
      </c>
      <c r="F184" s="225" t="s">
        <v>215</v>
      </c>
      <c r="G184" s="226"/>
    </row>
    <row r="190" spans="1:7" x14ac:dyDescent="0.25">
      <c r="E190" s="82"/>
      <c r="F190" s="124"/>
    </row>
  </sheetData>
  <mergeCells count="163">
    <mergeCell ref="F184:G184"/>
    <mergeCell ref="F139:G139"/>
    <mergeCell ref="F138:G138"/>
    <mergeCell ref="F182:G182"/>
    <mergeCell ref="F145:G146"/>
    <mergeCell ref="F148:G148"/>
    <mergeCell ref="F152:G152"/>
    <mergeCell ref="F151:G151"/>
    <mergeCell ref="F150:G150"/>
    <mergeCell ref="F149:G149"/>
    <mergeCell ref="F144:G144"/>
    <mergeCell ref="F143:G143"/>
    <mergeCell ref="F155:G155"/>
    <mergeCell ref="A147:G147"/>
    <mergeCell ref="A153:G153"/>
    <mergeCell ref="F154:G154"/>
    <mergeCell ref="F183:G183"/>
    <mergeCell ref="F156:G156"/>
    <mergeCell ref="F176:G176"/>
    <mergeCell ref="A175:G175"/>
    <mergeCell ref="A161:G161"/>
    <mergeCell ref="A165:G165"/>
    <mergeCell ref="F159:G159"/>
    <mergeCell ref="F158:G158"/>
    <mergeCell ref="F157:G157"/>
    <mergeCell ref="F164:G164"/>
    <mergeCell ref="F166:G166"/>
    <mergeCell ref="F172:G172"/>
    <mergeCell ref="F171:G171"/>
    <mergeCell ref="F170:G170"/>
    <mergeCell ref="F169:G169"/>
    <mergeCell ref="F168:G168"/>
    <mergeCell ref="F167:G167"/>
    <mergeCell ref="F160:G160"/>
    <mergeCell ref="F163:G163"/>
    <mergeCell ref="F181:G181"/>
    <mergeCell ref="F180:G180"/>
    <mergeCell ref="F179:G179"/>
    <mergeCell ref="F178:G178"/>
    <mergeCell ref="F177:G177"/>
    <mergeCell ref="F113:G113"/>
    <mergeCell ref="F141:G142"/>
    <mergeCell ref="F129:G129"/>
    <mergeCell ref="F137:G137"/>
    <mergeCell ref="F135:G135"/>
    <mergeCell ref="F136:G136"/>
    <mergeCell ref="F131:G131"/>
    <mergeCell ref="F130:G130"/>
    <mergeCell ref="F114:G114"/>
    <mergeCell ref="F118:G118"/>
    <mergeCell ref="F117:G117"/>
    <mergeCell ref="F116:G116"/>
    <mergeCell ref="F115:G115"/>
    <mergeCell ref="F119:G119"/>
    <mergeCell ref="F128:G128"/>
    <mergeCell ref="F126:G126"/>
    <mergeCell ref="F125:G125"/>
    <mergeCell ref="F124:G124"/>
    <mergeCell ref="F123:G123"/>
    <mergeCell ref="A127:G127"/>
    <mergeCell ref="F132:G132"/>
    <mergeCell ref="F133:G133"/>
    <mergeCell ref="F134:G134"/>
    <mergeCell ref="F140:G140"/>
    <mergeCell ref="F112:G112"/>
    <mergeCell ref="F101:G101"/>
    <mergeCell ref="F102:G102"/>
    <mergeCell ref="F104:G104"/>
    <mergeCell ref="F103:G103"/>
    <mergeCell ref="F109:G110"/>
    <mergeCell ref="F108:G108"/>
    <mergeCell ref="F107:G107"/>
    <mergeCell ref="F106:G106"/>
    <mergeCell ref="F105:G105"/>
    <mergeCell ref="A111:G111"/>
    <mergeCell ref="F97:G97"/>
    <mergeCell ref="F99:G99"/>
    <mergeCell ref="F100:G100"/>
    <mergeCell ref="F88:G88"/>
    <mergeCell ref="F89:G90"/>
    <mergeCell ref="F91:G91"/>
    <mergeCell ref="F93:G93"/>
    <mergeCell ref="F94:G94"/>
    <mergeCell ref="A98:G98"/>
    <mergeCell ref="F96:G96"/>
    <mergeCell ref="F66:G68"/>
    <mergeCell ref="F60:G60"/>
    <mergeCell ref="F65:G65"/>
    <mergeCell ref="F71:G71"/>
    <mergeCell ref="F61:G61"/>
    <mergeCell ref="F62:G62"/>
    <mergeCell ref="F63:G63"/>
    <mergeCell ref="F69:G69"/>
    <mergeCell ref="F95:G95"/>
    <mergeCell ref="A70:G70"/>
    <mergeCell ref="A11:G11"/>
    <mergeCell ref="A26:G26"/>
    <mergeCell ref="A29:G29"/>
    <mergeCell ref="F30:G30"/>
    <mergeCell ref="F27:G27"/>
    <mergeCell ref="F36:G36"/>
    <mergeCell ref="F40:G40"/>
    <mergeCell ref="F21:G21"/>
    <mergeCell ref="F22:G22"/>
    <mergeCell ref="F23:G23"/>
    <mergeCell ref="F24:G24"/>
    <mergeCell ref="F25:G25"/>
    <mergeCell ref="F28:G28"/>
    <mergeCell ref="F31:G31"/>
    <mergeCell ref="F32:G32"/>
    <mergeCell ref="F33:G33"/>
    <mergeCell ref="F34:G34"/>
    <mergeCell ref="F37:G37"/>
    <mergeCell ref="F38:G38"/>
    <mergeCell ref="F13:G18"/>
    <mergeCell ref="A59:G59"/>
    <mergeCell ref="A64:G64"/>
    <mergeCell ref="A35:G35"/>
    <mergeCell ref="A39:G39"/>
    <mergeCell ref="A44:G44"/>
    <mergeCell ref="A52:G52"/>
    <mergeCell ref="F12:G12"/>
    <mergeCell ref="F20:G20"/>
    <mergeCell ref="F43:G43"/>
    <mergeCell ref="F45:G45"/>
    <mergeCell ref="F47:G47"/>
    <mergeCell ref="F55:G56"/>
    <mergeCell ref="F57:G57"/>
    <mergeCell ref="F58:G58"/>
    <mergeCell ref="F48:G48"/>
    <mergeCell ref="F49:G49"/>
    <mergeCell ref="F50:G50"/>
    <mergeCell ref="F51:G51"/>
    <mergeCell ref="F53:G53"/>
    <mergeCell ref="F41:G41"/>
    <mergeCell ref="F42:G42"/>
    <mergeCell ref="A19:G19"/>
    <mergeCell ref="F46:G46"/>
    <mergeCell ref="F54:G54"/>
    <mergeCell ref="A6:E7"/>
    <mergeCell ref="A173:G173"/>
    <mergeCell ref="A174:G174"/>
    <mergeCell ref="A92:G92"/>
    <mergeCell ref="A78:G78"/>
    <mergeCell ref="A81:G81"/>
    <mergeCell ref="F72:G72"/>
    <mergeCell ref="F73:G73"/>
    <mergeCell ref="F74:G74"/>
    <mergeCell ref="F75:G75"/>
    <mergeCell ref="F76:G76"/>
    <mergeCell ref="F77:G77"/>
    <mergeCell ref="F79:G79"/>
    <mergeCell ref="F80:G80"/>
    <mergeCell ref="F82:G82"/>
    <mergeCell ref="F162:G162"/>
    <mergeCell ref="F122:G122"/>
    <mergeCell ref="F121:G121"/>
    <mergeCell ref="F120:G120"/>
    <mergeCell ref="F83:G83"/>
    <mergeCell ref="F84:G84"/>
    <mergeCell ref="F85:G85"/>
    <mergeCell ref="F86:G86"/>
    <mergeCell ref="F87:G87"/>
  </mergeCells>
  <printOptions horizontalCentered="1"/>
  <pageMargins left="0.23622047244094491" right="0.23622047244094491" top="0.98425196850393704" bottom="0.35433070866141736" header="0.31496062992125984" footer="0.31496062992125984"/>
  <pageSetup paperSize="5" scale="51" fitToHeight="0" orientation="portrait" horizontalDpi="360" verticalDpi="360" r:id="rId1"/>
  <rowBreaks count="1" manualBreakCount="1">
    <brk id="9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SEPTEMBER</vt:lpstr>
      <vt:lpstr>SEPTEMBER!Print_Area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Shaira Mae Abuan</cp:lastModifiedBy>
  <cp:lastPrinted>2024-09-28T10:43:58Z</cp:lastPrinted>
  <dcterms:created xsi:type="dcterms:W3CDTF">2015-12-04T06:46:28Z</dcterms:created>
  <dcterms:modified xsi:type="dcterms:W3CDTF">2024-09-30T01:46:39Z</dcterms:modified>
</cp:coreProperties>
</file>