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2025\SHAIRA\PRICELIST\"/>
    </mc:Choice>
  </mc:AlternateContent>
  <xr:revisionPtr revIDLastSave="0" documentId="13_ncr:1_{D0647EEC-9E1B-4EF2-BE6A-F8B63F2AD3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" sheetId="2" r:id="rId1"/>
  </sheets>
  <definedNames>
    <definedName name="_xlnm.Print_Area" localSheetId="0">'2025'!$A$1:$G$198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" i="2" l="1"/>
  <c r="E155" i="2"/>
  <c r="D154" i="2"/>
  <c r="E154" i="2"/>
  <c r="D153" i="2"/>
  <c r="E153" i="2"/>
  <c r="E152" i="2"/>
  <c r="D152" i="2"/>
  <c r="E151" i="2"/>
  <c r="D151" i="2"/>
  <c r="E195" i="2"/>
  <c r="D195" i="2"/>
  <c r="E187" i="2"/>
  <c r="E186" i="2"/>
  <c r="E167" i="2"/>
  <c r="E166" i="2"/>
  <c r="E165" i="2"/>
  <c r="E164" i="2"/>
  <c r="E196" i="2"/>
  <c r="D187" i="2"/>
  <c r="D186" i="2"/>
  <c r="D167" i="2"/>
  <c r="D166" i="2"/>
  <c r="D165" i="2"/>
  <c r="E150" i="2" l="1"/>
  <c r="E149" i="2"/>
  <c r="D150" i="2" l="1"/>
  <c r="D149" i="2"/>
  <c r="E198" i="2"/>
  <c r="D198" i="2"/>
  <c r="E197" i="2"/>
  <c r="D197" i="2"/>
  <c r="D196" i="2"/>
  <c r="E17" i="2"/>
  <c r="D17" i="2"/>
  <c r="E16" i="2"/>
  <c r="D16" i="2"/>
  <c r="D15" i="2"/>
  <c r="E15" i="2"/>
  <c r="D101" i="2"/>
  <c r="D100" i="2"/>
  <c r="E132" i="2" l="1"/>
  <c r="E134" i="2"/>
  <c r="E133" i="2"/>
  <c r="D134" i="2"/>
  <c r="D133" i="2"/>
  <c r="D132" i="2"/>
  <c r="E173" i="2"/>
  <c r="E172" i="2"/>
  <c r="E161" i="2"/>
  <c r="E160" i="2"/>
  <c r="E159" i="2"/>
  <c r="E158" i="2"/>
  <c r="D161" i="2"/>
  <c r="D160" i="2"/>
  <c r="D159" i="2"/>
  <c r="D158" i="2"/>
  <c r="E54" i="2"/>
  <c r="D54" i="2"/>
  <c r="E194" i="2" l="1"/>
  <c r="E191" i="2"/>
  <c r="E190" i="2"/>
  <c r="E189" i="2"/>
  <c r="E188" i="2"/>
  <c r="E193" i="2"/>
  <c r="E192" i="2"/>
  <c r="E181" i="2"/>
  <c r="E180" i="2"/>
  <c r="E179" i="2"/>
  <c r="E178" i="2"/>
  <c r="E177" i="2"/>
  <c r="E176" i="2"/>
  <c r="E169" i="2"/>
  <c r="E168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1" i="2"/>
  <c r="E130" i="2"/>
  <c r="E129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0" i="2"/>
  <c r="E109" i="2"/>
  <c r="E108" i="2"/>
  <c r="E107" i="2"/>
  <c r="E106" i="2"/>
  <c r="E105" i="2"/>
  <c r="E104" i="2"/>
  <c r="E103" i="2"/>
  <c r="E102" i="2"/>
  <c r="E101" i="2"/>
  <c r="E100" i="2"/>
  <c r="E97" i="2"/>
  <c r="E96" i="2"/>
  <c r="E94" i="2"/>
  <c r="E91" i="2"/>
  <c r="E90" i="2"/>
  <c r="E89" i="2"/>
  <c r="E88" i="2"/>
  <c r="E87" i="2"/>
  <c r="E86" i="2"/>
  <c r="E85" i="2"/>
  <c r="E84" i="2"/>
  <c r="E83" i="2"/>
  <c r="E80" i="2"/>
  <c r="E77" i="2"/>
  <c r="E76" i="2"/>
  <c r="E75" i="2"/>
  <c r="E74" i="2"/>
  <c r="E73" i="2"/>
  <c r="E72" i="2"/>
  <c r="E69" i="2"/>
  <c r="E68" i="2"/>
  <c r="E67" i="2"/>
  <c r="E66" i="2"/>
  <c r="E63" i="2"/>
  <c r="E62" i="2"/>
  <c r="E61" i="2"/>
  <c r="E58" i="2"/>
  <c r="E57" i="2"/>
  <c r="E56" i="2"/>
  <c r="E55" i="2"/>
  <c r="E51" i="2"/>
  <c r="E50" i="2"/>
  <c r="E49" i="2"/>
  <c r="E48" i="2"/>
  <c r="E47" i="2"/>
  <c r="E46" i="2"/>
  <c r="E43" i="2"/>
  <c r="E42" i="2"/>
  <c r="E41" i="2"/>
  <c r="E38" i="2"/>
  <c r="E37" i="2"/>
  <c r="E34" i="2"/>
  <c r="E33" i="2"/>
  <c r="E32" i="2"/>
  <c r="E31" i="2"/>
  <c r="E28" i="2"/>
  <c r="E25" i="2"/>
  <c r="E24" i="2"/>
  <c r="E23" i="2"/>
  <c r="E22" i="2"/>
  <c r="E21" i="2"/>
  <c r="E18" i="2"/>
  <c r="E14" i="2"/>
  <c r="E13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69" i="2" l="1"/>
  <c r="D68" i="2"/>
  <c r="D67" i="2"/>
  <c r="D66" i="2"/>
  <c r="D18" i="2"/>
  <c r="D14" i="2"/>
  <c r="D13" i="2"/>
  <c r="D172" i="2" l="1"/>
  <c r="D46" i="2"/>
  <c r="D73" i="2" l="1"/>
  <c r="D181" i="2"/>
  <c r="D180" i="2"/>
  <c r="D179" i="2"/>
  <c r="D178" i="2"/>
  <c r="D177" i="2"/>
  <c r="D176" i="2"/>
  <c r="D90" i="2"/>
  <c r="D91" i="2" l="1"/>
  <c r="D89" i="2"/>
  <c r="D88" i="2"/>
  <c r="D87" i="2"/>
  <c r="D86" i="2"/>
  <c r="D85" i="2"/>
  <c r="D84" i="2"/>
  <c r="D83" i="2"/>
  <c r="D143" i="2"/>
  <c r="D129" i="2"/>
  <c r="D110" i="2"/>
  <c r="D109" i="2"/>
  <c r="D108" i="2"/>
  <c r="D107" i="2"/>
  <c r="D106" i="2"/>
  <c r="D105" i="2"/>
  <c r="D104" i="2"/>
  <c r="D103" i="2"/>
  <c r="D102" i="2"/>
  <c r="D43" i="2"/>
  <c r="D42" i="2"/>
  <c r="D41" i="2"/>
  <c r="D33" i="2" l="1"/>
  <c r="D32" i="2"/>
  <c r="D25" i="2"/>
  <c r="D190" i="2"/>
  <c r="D189" i="2"/>
  <c r="D188" i="2"/>
  <c r="D193" i="2"/>
  <c r="D192" i="2"/>
  <c r="D194" i="2"/>
  <c r="D173" i="2"/>
  <c r="D169" i="2"/>
  <c r="D168" i="2"/>
  <c r="D164" i="2"/>
  <c r="D97" i="2"/>
  <c r="D96" i="2"/>
  <c r="D95" i="2"/>
  <c r="D94" i="2"/>
  <c r="D80" i="2"/>
  <c r="D34" i="2"/>
  <c r="D31" i="2"/>
  <c r="D28" i="2"/>
  <c r="D24" i="2"/>
  <c r="D23" i="2"/>
  <c r="D22" i="2"/>
  <c r="D21" i="2"/>
  <c r="D63" i="2" l="1"/>
  <c r="D62" i="2"/>
  <c r="D61" i="2"/>
  <c r="E95" i="2" l="1"/>
  <c r="D77" i="2" l="1"/>
  <c r="D76" i="2"/>
  <c r="D75" i="2"/>
  <c r="D72" i="2"/>
  <c r="D51" i="2"/>
  <c r="D50" i="2"/>
  <c r="D49" i="2"/>
  <c r="D48" i="2"/>
  <c r="D47" i="2"/>
  <c r="D191" i="2" l="1"/>
  <c r="D58" i="2"/>
  <c r="D57" i="2"/>
  <c r="D56" i="2"/>
  <c r="D55" i="2"/>
  <c r="D38" i="2" l="1"/>
  <c r="D37" i="2"/>
  <c r="D74" i="2" l="1"/>
  <c r="D146" i="2" l="1"/>
  <c r="D145" i="2"/>
  <c r="D144" i="2"/>
  <c r="D142" i="2"/>
  <c r="D141" i="2"/>
  <c r="D140" i="2"/>
  <c r="D139" i="2"/>
  <c r="D138" i="2"/>
  <c r="D137" i="2"/>
  <c r="D136" i="2"/>
  <c r="D135" i="2"/>
  <c r="D131" i="2"/>
  <c r="D130" i="2"/>
</calcChain>
</file>

<file path=xl/sharedStrings.xml><?xml version="1.0" encoding="utf-8"?>
<sst xmlns="http://schemas.openxmlformats.org/spreadsheetml/2006/main" count="438" uniqueCount="226">
  <si>
    <t>MODEL</t>
  </si>
  <si>
    <t>PRICE</t>
  </si>
  <si>
    <t>TPL</t>
  </si>
  <si>
    <t>COLOR</t>
  </si>
  <si>
    <t xml:space="preserve">VIOS </t>
  </si>
  <si>
    <t>1.3 E AT</t>
  </si>
  <si>
    <t>1.3 E MT</t>
  </si>
  <si>
    <t>1.3 J MT</t>
  </si>
  <si>
    <t>1.5 G AT</t>
  </si>
  <si>
    <t xml:space="preserve">WIGO </t>
  </si>
  <si>
    <t>YARIS</t>
  </si>
  <si>
    <t>ALPHARD</t>
  </si>
  <si>
    <t>COASTER</t>
  </si>
  <si>
    <t>INNOVA</t>
  </si>
  <si>
    <t>HILUX</t>
  </si>
  <si>
    <t>GL GRANDIA AT 2T</t>
  </si>
  <si>
    <t>GL GRANDIA AT 1T</t>
  </si>
  <si>
    <t>GL GRANDIA MT 2T</t>
  </si>
  <si>
    <t>GL GRANDIA MT 1T</t>
  </si>
  <si>
    <t xml:space="preserve">AOG </t>
  </si>
  <si>
    <t>INSURANCE</t>
  </si>
  <si>
    <t>2.8 V DSL AT</t>
  </si>
  <si>
    <t>2.8 G DSL AT</t>
  </si>
  <si>
    <t>2.8 G DSL MT</t>
  </si>
  <si>
    <t>2.8 E DSL AT</t>
  </si>
  <si>
    <t>2.8 J DSL MT</t>
  </si>
  <si>
    <t>4X2 2.4 G DSL AT</t>
  </si>
  <si>
    <t>4X2 2.4 G DSL MT</t>
  </si>
  <si>
    <t>4X2 2.4 G AT</t>
  </si>
  <si>
    <t>4X2 2.4 G MT</t>
  </si>
  <si>
    <t>4X2 2.4 E MT</t>
  </si>
  <si>
    <t>4X2 2.4 J MT</t>
  </si>
  <si>
    <t>RUSH</t>
  </si>
  <si>
    <t>4X4 2.8 CONQUEST AT</t>
  </si>
  <si>
    <t>4X4 2.8 CONQUEST MT</t>
  </si>
  <si>
    <t>4X2 2.4 CONQUEST AT</t>
  </si>
  <si>
    <t>GL GRANDIA TOURER AT</t>
  </si>
  <si>
    <t>GL GRANDIA TOURER AT 2T</t>
  </si>
  <si>
    <t>COMMUTER DELUXE MT</t>
  </si>
  <si>
    <t>HIACE</t>
  </si>
  <si>
    <t>SUPER GRANDIA LEATHER</t>
  </si>
  <si>
    <t>SUPER GRANDIA LEATHER 2T</t>
  </si>
  <si>
    <t>SUPER GRANDIA ELITE</t>
  </si>
  <si>
    <t>SUPER GRANDIA ELITE 2T</t>
  </si>
  <si>
    <t xml:space="preserve"> Luxury Pearl Toning</t>
  </si>
  <si>
    <t>ALTIS</t>
  </si>
  <si>
    <t>1.3 XLE CVT</t>
  </si>
  <si>
    <t>1.3 XLE MT</t>
  </si>
  <si>
    <t>Luxury Pearl Toning</t>
  </si>
  <si>
    <t xml:space="preserve">1.3 J M/T </t>
  </si>
  <si>
    <t>SPECIAL ORDER UNITS</t>
  </si>
  <si>
    <t xml:space="preserve"> </t>
  </si>
  <si>
    <t>HIACE CARGO</t>
  </si>
  <si>
    <t>COROLLA CROSS</t>
  </si>
  <si>
    <t>Emotional Red</t>
  </si>
  <si>
    <t>4X4 2.4 J MT</t>
  </si>
  <si>
    <t>2.8L 4X4 LTD AT 2-TONE</t>
  </si>
  <si>
    <t>2.8L 4X2 Q AT</t>
  </si>
  <si>
    <t>1.5 G CVT</t>
  </si>
  <si>
    <t>1.3 XE CVT</t>
  </si>
  <si>
    <t>Precious White Pearl</t>
  </si>
  <si>
    <t>White Pearl Crystal Shine</t>
  </si>
  <si>
    <t>LC 300 &amp; LC PRADO</t>
  </si>
  <si>
    <t>FORTUNER</t>
  </si>
  <si>
    <t>AVANZA</t>
  </si>
  <si>
    <t>4X4 GR-S AT</t>
  </si>
  <si>
    <t>Platinum White Pearl Mica</t>
  </si>
  <si>
    <t>RAIZE</t>
  </si>
  <si>
    <t>1.2 G CVT</t>
  </si>
  <si>
    <t>1.2 E CVT</t>
  </si>
  <si>
    <t>1.2 E M/T</t>
  </si>
  <si>
    <t>2.5 V HEV CVT</t>
  </si>
  <si>
    <t>1.8 GR-S HEV CVT</t>
  </si>
  <si>
    <t>CAMRY</t>
  </si>
  <si>
    <t>1.5 V CVT</t>
  </si>
  <si>
    <t>1.5 G GR-S AT</t>
  </si>
  <si>
    <t>Super White II</t>
  </si>
  <si>
    <t>White Pearl SE/ Black</t>
  </si>
  <si>
    <t>Silver Metallic 4, Gray Metallic, Red 2</t>
  </si>
  <si>
    <t>Silver Metallic 4, Gray Metallic</t>
  </si>
  <si>
    <t>White 2, Black Metallic 1, Dark Red Mica Metallic</t>
  </si>
  <si>
    <t>Purplish Silver Mica Metallic, Black Metallic 1, Dark Red Metallic</t>
  </si>
  <si>
    <t>Silver Metallic 4, Black Metalllic 1, Dark Red Mica Metallic, Greenish Gun Metal Mica Metallic</t>
  </si>
  <si>
    <t>White 2, Silver Metallic 4, Black Metalllic 1</t>
  </si>
  <si>
    <t>Silver Metallic/Attitude Black Mica</t>
  </si>
  <si>
    <t>Super White II, Silver Metallic 3, Gray Metallic, Attitude Black Mica</t>
  </si>
  <si>
    <t>Platinum White Pearl Mica/ Attitude Black Mica</t>
  </si>
  <si>
    <t>Silver Metallic 3, Attitude Black Mica, Red Mica, Urban Khaki, Grayish Blue</t>
  </si>
  <si>
    <t>Super White II, Silver Metallic 3, Gray Metallic, Red Mica, Grayish Blue</t>
  </si>
  <si>
    <t>White 1</t>
  </si>
  <si>
    <t>1.0 Turbo CVT 2T</t>
  </si>
  <si>
    <t>VELOZ</t>
  </si>
  <si>
    <t>Silver Metallic 3, Gray Metallic, Attitude Black Mica</t>
  </si>
  <si>
    <t>NEW LITE ACE</t>
  </si>
  <si>
    <t>1.5L PANEL VAN M/T</t>
  </si>
  <si>
    <t>White 2</t>
  </si>
  <si>
    <t>Precious Black, Super White II, Emotional Red</t>
  </si>
  <si>
    <t>Ignition Red</t>
  </si>
  <si>
    <t xml:space="preserve"> Crystal White Pearl</t>
  </si>
  <si>
    <t>Silver Mica Metallic, White 1</t>
  </si>
  <si>
    <t>Super White II, Gray Metallic, Attitude Black Mica, Oxide Bronze Metallic</t>
  </si>
  <si>
    <t>Dark Blue Mica, Attitude Black Mica, Super White II, Gray Metallic, Silver Metallic</t>
  </si>
  <si>
    <t>Attitude Black Mica, Super White II, Gray Metallic, Silver Metallic</t>
  </si>
  <si>
    <t>Platinum White Pearl Mica / Attitude Black Mica</t>
  </si>
  <si>
    <t>Platinum White Pearl Mica, Sparkling Black Pearl Crystal Shine</t>
  </si>
  <si>
    <t>IMP LC300 ZX 3.3L V6 A/T</t>
  </si>
  <si>
    <t>Silver Mica Metallic</t>
  </si>
  <si>
    <t>2.0 Q HYBRID CVT</t>
  </si>
  <si>
    <t>Blackish Brown Mica, Dark Steel Mica</t>
  </si>
  <si>
    <t xml:space="preserve">2.0 V CVT </t>
  </si>
  <si>
    <t>2.0 V CVT</t>
  </si>
  <si>
    <t>Silver Metallic, Gray Mettalic, Attitude Black Mica</t>
  </si>
  <si>
    <t>3.0 AMBULANCE</t>
  </si>
  <si>
    <t>1.0 G CVT</t>
  </si>
  <si>
    <t>1.0 E CVT</t>
  </si>
  <si>
    <t>1.0 J MT</t>
  </si>
  <si>
    <t>Silver Metallic, Gray Mettalic, White II</t>
  </si>
  <si>
    <t xml:space="preserve">YARIS CROSS </t>
  </si>
  <si>
    <t>Platinum White Pearl/Attitude Black Mica, Sacrlet SE/Attitude Black Mica, Dark Turquoise SE/Attitude Black Mica</t>
  </si>
  <si>
    <t xml:space="preserve">YARIS CROSS 1.5 V CVT </t>
  </si>
  <si>
    <t>1.5 E CVT</t>
  </si>
  <si>
    <t>Purplish Silver Mica Metallic, Black Metallic, Dark Red Mica Metallic</t>
  </si>
  <si>
    <t>2.5 HEV CVT</t>
  </si>
  <si>
    <t>SUPRA 3.0L AT</t>
  </si>
  <si>
    <t>Prominence Red</t>
  </si>
  <si>
    <t>Metallic Colors 1, Metallic Colors 2</t>
  </si>
  <si>
    <t>Matte Gray, Matte White</t>
  </si>
  <si>
    <t>Greenish Gun Metal Mica Metallic</t>
  </si>
  <si>
    <t>1.5 V CVT 2T</t>
  </si>
  <si>
    <t xml:space="preserve">1.5 V CVT </t>
  </si>
  <si>
    <t xml:space="preserve">RAV 4 </t>
  </si>
  <si>
    <t>ZENIX</t>
  </si>
  <si>
    <t/>
  </si>
  <si>
    <t>1.8 G GR-S CVT</t>
  </si>
  <si>
    <t>Red Mica Metallic, Attitude Black Mica, Metal Stream Metallic</t>
  </si>
  <si>
    <t>Attitude Black Mica, Super White II, Metal Stream Metallic</t>
  </si>
  <si>
    <t>4X4 GR-S AT 2T</t>
  </si>
  <si>
    <t>Attitude Black Mica / Super White II</t>
  </si>
  <si>
    <t>4X4 GR-S AT ER</t>
  </si>
  <si>
    <t>4X2 2.4 E AT</t>
  </si>
  <si>
    <t>Attitude Black Mica</t>
  </si>
  <si>
    <t>Blackish Red Mica, Alumina Jade</t>
  </si>
  <si>
    <t>2.8 XE DSL A/T</t>
  </si>
  <si>
    <t xml:space="preserve">2.8L 4X2 LTD AT 2-TONE </t>
  </si>
  <si>
    <t>2.4L 4X2 V AT</t>
  </si>
  <si>
    <t>COMMUTER DE CONTENT MT</t>
  </si>
  <si>
    <t xml:space="preserve"> Silver Mica Metallic, White 1</t>
  </si>
  <si>
    <t>Silver Metallic, Black 1, Alumina Jade Metallic, Super White II</t>
  </si>
  <si>
    <t>Silver Metallic, Black 1, Blackish Red Mica, Grayish Blue Mica Metallic, Super Red V</t>
  </si>
  <si>
    <t>1.5 S HEV CVT 2T</t>
  </si>
  <si>
    <t>1.6 GR-S Turbo MT</t>
  </si>
  <si>
    <t>GR86</t>
  </si>
  <si>
    <t>Crystal Black Silica</t>
  </si>
  <si>
    <t>TOYOTA GR86 2.4 A/T IR</t>
  </si>
  <si>
    <t>TOYOTA GR86 2.4 M/T IR</t>
  </si>
  <si>
    <t>TOYOTA GR86 2.4 A/T WP</t>
  </si>
  <si>
    <t>TOYOTA GR86 2.4 M/T WP</t>
  </si>
  <si>
    <t>TOYOTA GR86 2.4 A/T</t>
  </si>
  <si>
    <t>TOYOTA GR86 2.4 M/T</t>
  </si>
  <si>
    <t>Turquoise Mica Metallic/Black, Yellow SE/Black</t>
  </si>
  <si>
    <t>White Pearl SE 1T</t>
  </si>
  <si>
    <t>1.0 Turbo CVT 1T</t>
  </si>
  <si>
    <t>1.5 PATIENT TRANSPORT VEHICLE</t>
  </si>
  <si>
    <t>1.5 PATROL VEHICLE</t>
  </si>
  <si>
    <t>Dealer:</t>
  </si>
  <si>
    <t>Marketing Professional:</t>
  </si>
  <si>
    <t>Mobile number:</t>
  </si>
  <si>
    <t>Email Address:</t>
  </si>
  <si>
    <t>____________________________</t>
  </si>
  <si>
    <t xml:space="preserve"> TOYOTA VEHICLE PRICELIST IN THE PHILIPPINES</t>
  </si>
  <si>
    <t xml:space="preserve">1.8 V HEV CVT </t>
  </si>
  <si>
    <t>Emotional Red/ Attitude Black Mica</t>
  </si>
  <si>
    <t>Metal Stream Metallic, Celestite Gray Metallic</t>
  </si>
  <si>
    <t xml:space="preserve">1.8 G HEV CVT </t>
  </si>
  <si>
    <t>Platinum White Pearl Mica, Precious Metal</t>
  </si>
  <si>
    <t>Black 3</t>
  </si>
  <si>
    <t>Super Red V</t>
  </si>
  <si>
    <t>FMC LC PRADO TURBO A/T WP</t>
  </si>
  <si>
    <t>FMC LC PRADO TURBO A/T</t>
  </si>
  <si>
    <t>Attitude Black Mica, Avant-Garde Bronze Metallic</t>
  </si>
  <si>
    <t>2.5 LTD HEV CVT WP</t>
  </si>
  <si>
    <t>2.5 LTD HEV CVT</t>
  </si>
  <si>
    <t>2.5 XLE HEV CVT WP</t>
  </si>
  <si>
    <t>4X4 2.8 GR SPORT A/T</t>
  </si>
  <si>
    <t>4X4 2.8 GR SPORT A/T ER</t>
  </si>
  <si>
    <t>4X4 2.8 GR SPORT A/T 2T</t>
  </si>
  <si>
    <t>1.5L FX M/T</t>
  </si>
  <si>
    <t>1.5L CARGO M/T</t>
  </si>
  <si>
    <t>1.5L PICKUP M/T</t>
  </si>
  <si>
    <t>LITEACE 1.5 PUV CLASS 1         (FOR PUBLIC USE ONLY)</t>
  </si>
  <si>
    <t>2.5 XLE HEV CVT</t>
  </si>
  <si>
    <t>Platinum White Pearl, Dark Turquoise</t>
  </si>
  <si>
    <t>Sacrlet SE/Attitude Black Mica</t>
  </si>
  <si>
    <t>Attitude Black Mica, Greenish Gun Metal Mica Metallic, Scarlet SE</t>
  </si>
  <si>
    <t xml:space="preserve"> Ice Silver Metallic, Magnetite Gray Metallic, Sapphire Blue Pearl, Moss Green</t>
  </si>
  <si>
    <t>WIGO 1.0 G CVT</t>
  </si>
  <si>
    <t>WIGO 1.0 E CVT</t>
  </si>
  <si>
    <t>Yellow SE</t>
  </si>
  <si>
    <t>Red Mica Metallic 2, Orange Metallic 3, Silver Metallic , Gray Metallic</t>
  </si>
  <si>
    <t>Silver Metallic, Gray Metallic</t>
  </si>
  <si>
    <t>TAMARAW</t>
  </si>
  <si>
    <t>Super White II, Silver Metallic 1, Black 1</t>
  </si>
  <si>
    <t xml:space="preserve">2.5 V HEV CVT </t>
  </si>
  <si>
    <t>Platinum White Pearl, Precious Metal</t>
  </si>
  <si>
    <t>Silver Metallic 1, Black 1, Blackish Red Mica, Alumina Jade Metallic</t>
  </si>
  <si>
    <t xml:space="preserve">Silver Metallic 1, Black 1, Blackish Red Mica, Alumina Jade Metallic </t>
  </si>
  <si>
    <t xml:space="preserve">Silver Metallic 1, Black 1, Blackish Red Mica, Red Mica Metallic </t>
  </si>
  <si>
    <t xml:space="preserve">Super White 1, Silver Metallic 1, Black 1, Red Mica Metallic </t>
  </si>
  <si>
    <t xml:space="preserve">Black, White Pearl Crystal Shine, Gray Metallic, Black 3 </t>
  </si>
  <si>
    <t xml:space="preserve">Silver Mica Metallic, Black Mica </t>
  </si>
  <si>
    <t>2.4 FX DSL M/T</t>
  </si>
  <si>
    <t xml:space="preserve">1.8 GR-S HEV CVT 2T </t>
  </si>
  <si>
    <t>IMP LC300 ZX 3.3L V6 A/T WP</t>
  </si>
  <si>
    <t>IMP LC300 VX 3.3L V6 A/T</t>
  </si>
  <si>
    <t>IMP LC300 VX 3.3L V6 A/T WP</t>
  </si>
  <si>
    <t>Silver Metallic, Gray Metallic, Dark Red Mica Metallic</t>
  </si>
  <si>
    <t>1.8 E CVT</t>
  </si>
  <si>
    <t>COROLLA ALTIS 1.8 E CVT</t>
  </si>
  <si>
    <t>Red Mica Metallic</t>
  </si>
  <si>
    <t>2.0 FX GAS M/T</t>
  </si>
  <si>
    <t>2.0 DROPSIDE GAS M/T</t>
  </si>
  <si>
    <t>2.4 DROPSIDE DSL M/T</t>
  </si>
  <si>
    <t>2.0 ALUMINUM CARGO GAS M/T</t>
  </si>
  <si>
    <t>2.4 ALUMINUM CARGO DSL M/T</t>
  </si>
  <si>
    <t>2.4 GL DROPSIDE DSL A/T</t>
  </si>
  <si>
    <r>
      <t xml:space="preserve"> For the month of </t>
    </r>
    <r>
      <rPr>
        <b/>
        <sz val="33"/>
        <color theme="1"/>
        <rFont val="Aharoni"/>
        <charset val="177"/>
      </rPr>
      <t xml:space="preserve">MARCH </t>
    </r>
    <r>
      <rPr>
        <b/>
        <sz val="48"/>
        <color theme="1"/>
        <rFont val="Aharoni"/>
        <charset val="177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</si>
</sst>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name val="Calisto MT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sto MT"/>
      <family val="1"/>
    </font>
    <font>
      <b/>
      <sz val="26"/>
      <color theme="1"/>
      <name val="Aharoni"/>
      <charset val="177"/>
    </font>
    <font>
      <u/>
      <sz val="18"/>
      <name val="Aharoni"/>
      <charset val="177"/>
    </font>
    <font>
      <sz val="18"/>
      <color theme="1"/>
      <name val="Aharoni"/>
      <charset val="177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33"/>
      <color theme="1"/>
      <name val="Aharoni"/>
      <charset val="177"/>
    </font>
    <font>
      <b/>
      <sz val="48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5" fontId="2" fillId="2" borderId="18" xfId="1" applyNumberFormat="1" applyFont="1" applyFill="1" applyBorder="1" applyAlignment="1">
      <alignment horizontal="center" vertical="center"/>
    </xf>
    <xf numFmtId="165" fontId="3" fillId="2" borderId="18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0" fillId="2" borderId="20" xfId="0" quotePrefix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horizontal="left" vertical="center"/>
    </xf>
    <xf numFmtId="165" fontId="10" fillId="2" borderId="0" xfId="1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top"/>
    </xf>
    <xf numFmtId="165" fontId="10" fillId="2" borderId="0" xfId="1" applyNumberFormat="1" applyFont="1" applyFill="1" applyBorder="1" applyAlignment="1">
      <alignment horizontal="right"/>
    </xf>
    <xf numFmtId="0" fontId="9" fillId="2" borderId="21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165" fontId="5" fillId="2" borderId="22" xfId="1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5" fillId="2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5" fontId="6" fillId="2" borderId="13" xfId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165" fontId="6" fillId="2" borderId="30" xfId="1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5" fontId="12" fillId="2" borderId="11" xfId="1" applyNumberFormat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165" fontId="6" fillId="2" borderId="24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5" fontId="6" fillId="2" borderId="7" xfId="1" applyNumberFormat="1" applyFont="1" applyFill="1" applyBorder="1" applyAlignment="1">
      <alignment horizontal="center" vertical="center"/>
    </xf>
    <xf numFmtId="165" fontId="6" fillId="2" borderId="11" xfId="1" applyNumberFormat="1" applyFont="1" applyFill="1" applyBorder="1" applyAlignment="1" applyProtection="1">
      <alignment horizontal="center" vertical="center"/>
    </xf>
    <xf numFmtId="165" fontId="6" fillId="2" borderId="1" xfId="1" applyNumberFormat="1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65" fontId="6" fillId="2" borderId="7" xfId="1" applyNumberFormat="1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65" fontId="6" fillId="2" borderId="0" xfId="0" applyNumberFormat="1" applyFont="1" applyFill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65" fontId="6" fillId="2" borderId="22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162484</xdr:colOff>
      <xdr:row>0</xdr:row>
      <xdr:rowOff>112059</xdr:rowOff>
    </xdr:from>
    <xdr:to>
      <xdr:col>2</xdr:col>
      <xdr:colOff>365011</xdr:colOff>
      <xdr:row>3</xdr:row>
      <xdr:rowOff>143902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7BC7D-E067-2F25-10AB-0524460B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4" y="112059"/>
          <a:ext cx="3653939" cy="603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2678206</xdr:colOff>
      <xdr:row>5</xdr:row>
      <xdr:rowOff>324971</xdr:rowOff>
    </xdr:from>
    <xdr:to>
      <xdr:col>6</xdr:col>
      <xdr:colOff>3507441</xdr:colOff>
      <xdr:row>5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1A4E3E-859C-2942-115C-30EEF9BF4A21}"/>
            </a:ext>
          </a:extLst>
        </xdr:cNvPr>
        <xdr:cNvSpPr txBox="1"/>
      </xdr:nvSpPr>
      <xdr:spPr>
        <a:xfrm>
          <a:off x="8494059" y="1557618"/>
          <a:ext cx="3585882" cy="246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800">
              <a:latin typeface="Aharoni" panose="02010803020104030203" pitchFamily="2" charset="-79"/>
              <a:cs typeface="Aharoni" panose="02010803020104030203" pitchFamily="2" charset="-79"/>
            </a:rPr>
            <a:t>TOYOTA LIPA BATANGAS INC.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tabSelected="1" view="pageBreakPreview" zoomScale="85" zoomScaleNormal="85" zoomScaleSheetLayoutView="85" workbookViewId="0">
      <selection activeCell="G3" sqref="G3"/>
    </sheetView>
  </sheetViews>
  <sheetFormatPr defaultColWidth="9.140625" defaultRowHeight="15" x14ac:dyDescent="0.25"/>
  <cols>
    <col min="1" max="1" width="37.85546875" style="3" customWidth="1"/>
    <col min="2" max="2" width="14" style="14" customWidth="1"/>
    <col min="3" max="3" width="10.5703125" style="14" customWidth="1"/>
    <col min="4" max="4" width="10.5703125" style="15" customWidth="1"/>
    <col min="5" max="5" width="14" style="14" customWidth="1"/>
    <col min="6" max="6" width="41.28515625" style="14" customWidth="1"/>
    <col min="7" max="7" width="69.42578125" style="33" customWidth="1"/>
    <col min="8" max="8" width="21.28515625" style="34" customWidth="1"/>
    <col min="9" max="9" width="30.28515625" style="34" customWidth="1"/>
    <col min="10" max="16384" width="9.140625" style="34"/>
  </cols>
  <sheetData>
    <row r="1" spans="1:8" x14ac:dyDescent="0.25">
      <c r="A1" s="1"/>
      <c r="B1" s="6"/>
      <c r="C1" s="6"/>
      <c r="D1" s="7"/>
      <c r="E1" s="6"/>
      <c r="F1" s="6"/>
      <c r="G1" s="2"/>
    </row>
    <row r="2" spans="1:8" x14ac:dyDescent="0.25">
      <c r="B2" s="8"/>
      <c r="C2" s="8"/>
      <c r="D2" s="9"/>
      <c r="E2" s="8"/>
      <c r="F2" s="8"/>
      <c r="G2" s="4"/>
    </row>
    <row r="3" spans="1:8" x14ac:dyDescent="0.25">
      <c r="B3" s="8"/>
      <c r="C3" s="8"/>
      <c r="D3" s="9"/>
      <c r="E3" s="8"/>
      <c r="F3" s="8"/>
      <c r="G3" s="4"/>
    </row>
    <row r="4" spans="1:8" ht="19.5" customHeight="1" x14ac:dyDescent="0.25">
      <c r="B4" s="8"/>
      <c r="C4" s="8"/>
      <c r="D4" s="9"/>
      <c r="E4" s="8"/>
      <c r="F4" s="8"/>
      <c r="G4" s="4"/>
    </row>
    <row r="5" spans="1:8" ht="32.25" customHeight="1" x14ac:dyDescent="0.25">
      <c r="A5" s="27" t="s">
        <v>169</v>
      </c>
      <c r="B5" s="8"/>
      <c r="C5" s="8"/>
      <c r="D5" s="10"/>
      <c r="E5" s="8"/>
      <c r="F5" s="8"/>
      <c r="G5" s="4"/>
    </row>
    <row r="6" spans="1:8" ht="54" customHeight="1" x14ac:dyDescent="0.35">
      <c r="A6" s="55" t="s">
        <v>225</v>
      </c>
      <c r="B6" s="56"/>
      <c r="C6" s="56"/>
      <c r="D6" s="56"/>
      <c r="E6" s="56"/>
      <c r="F6" s="28" t="s">
        <v>164</v>
      </c>
      <c r="G6" s="29" t="s">
        <v>168</v>
      </c>
    </row>
    <row r="7" spans="1:8" ht="29.25" customHeight="1" x14ac:dyDescent="0.25">
      <c r="A7" s="55"/>
      <c r="B7" s="56"/>
      <c r="C7" s="56"/>
      <c r="D7" s="56"/>
      <c r="E7" s="56"/>
      <c r="F7" s="19" t="s">
        <v>165</v>
      </c>
      <c r="G7" s="18" t="s">
        <v>168</v>
      </c>
    </row>
    <row r="8" spans="1:8" ht="29.25" customHeight="1" x14ac:dyDescent="0.25">
      <c r="A8" s="17"/>
      <c r="B8" s="38"/>
      <c r="C8" s="38"/>
      <c r="D8" s="38"/>
      <c r="E8" s="8"/>
      <c r="F8" s="19" t="s">
        <v>166</v>
      </c>
      <c r="G8" s="18" t="s">
        <v>168</v>
      </c>
    </row>
    <row r="9" spans="1:8" ht="29.25" customHeight="1" x14ac:dyDescent="0.25">
      <c r="A9" s="16" t="s">
        <v>132</v>
      </c>
      <c r="B9" s="10"/>
      <c r="C9" s="10"/>
      <c r="D9" s="9"/>
      <c r="E9" s="8"/>
      <c r="F9" s="19" t="s">
        <v>167</v>
      </c>
      <c r="G9" s="18" t="s">
        <v>168</v>
      </c>
    </row>
    <row r="10" spans="1:8" ht="5.25" customHeight="1" thickBot="1" x14ac:dyDescent="0.25">
      <c r="A10" s="5"/>
      <c r="B10" s="11"/>
      <c r="C10" s="11"/>
      <c r="D10" s="13"/>
      <c r="E10" s="12"/>
      <c r="F10" s="12"/>
      <c r="G10" s="30"/>
    </row>
    <row r="11" spans="1:8" s="35" customFormat="1" ht="16.5" customHeight="1" thickBot="1" x14ac:dyDescent="0.3">
      <c r="A11" s="41" t="s">
        <v>93</v>
      </c>
      <c r="B11" s="44"/>
      <c r="C11" s="44"/>
      <c r="D11" s="44"/>
      <c r="E11" s="44"/>
      <c r="F11" s="44"/>
      <c r="G11" s="45"/>
      <c r="H11" s="35" t="s">
        <v>51</v>
      </c>
    </row>
    <row r="12" spans="1:8" s="36" customFormat="1" ht="16.5" customHeight="1" x14ac:dyDescent="0.25">
      <c r="A12" s="20" t="s">
        <v>0</v>
      </c>
      <c r="B12" s="24" t="s">
        <v>1</v>
      </c>
      <c r="C12" s="24" t="s">
        <v>2</v>
      </c>
      <c r="D12" s="24" t="s">
        <v>19</v>
      </c>
      <c r="E12" s="25" t="s">
        <v>20</v>
      </c>
      <c r="F12" s="39" t="s">
        <v>3</v>
      </c>
      <c r="G12" s="40"/>
    </row>
    <row r="13" spans="1:8" s="36" customFormat="1" ht="16.5" customHeight="1" x14ac:dyDescent="0.25">
      <c r="A13" s="20" t="s">
        <v>162</v>
      </c>
      <c r="B13" s="21">
        <v>951000</v>
      </c>
      <c r="C13" s="21">
        <v>2600</v>
      </c>
      <c r="D13" s="22">
        <f t="shared" ref="D13:D18" si="0">B13*0.005*1.2525</f>
        <v>5955.6374999999998</v>
      </c>
      <c r="E13" s="22">
        <f t="shared" ref="E13:E18" si="1">((B13*2.5%+2200)*1.2525)</f>
        <v>32533.6875</v>
      </c>
      <c r="F13" s="53" t="s">
        <v>95</v>
      </c>
      <c r="G13" s="54"/>
    </row>
    <row r="14" spans="1:8" s="36" customFormat="1" ht="16.5" customHeight="1" x14ac:dyDescent="0.25">
      <c r="A14" s="20" t="s">
        <v>163</v>
      </c>
      <c r="B14" s="21">
        <v>826000</v>
      </c>
      <c r="C14" s="21">
        <v>2600</v>
      </c>
      <c r="D14" s="22">
        <f t="shared" si="0"/>
        <v>5172.8249999999998</v>
      </c>
      <c r="E14" s="22">
        <f t="shared" si="1"/>
        <v>28619.625</v>
      </c>
      <c r="F14" s="53"/>
      <c r="G14" s="54"/>
    </row>
    <row r="15" spans="1:8" s="36" customFormat="1" ht="16.5" customHeight="1" x14ac:dyDescent="0.25">
      <c r="A15" s="20" t="s">
        <v>186</v>
      </c>
      <c r="B15" s="21">
        <v>758000</v>
      </c>
      <c r="C15" s="21">
        <v>2600</v>
      </c>
      <c r="D15" s="22">
        <f t="shared" si="0"/>
        <v>4746.9749999999995</v>
      </c>
      <c r="E15" s="22">
        <f t="shared" si="1"/>
        <v>26490.375</v>
      </c>
      <c r="F15" s="53"/>
      <c r="G15" s="54"/>
    </row>
    <row r="16" spans="1:8" s="36" customFormat="1" ht="16.5" customHeight="1" x14ac:dyDescent="0.25">
      <c r="A16" s="20" t="s">
        <v>187</v>
      </c>
      <c r="B16" s="21">
        <v>705000</v>
      </c>
      <c r="C16" s="21">
        <v>2600</v>
      </c>
      <c r="D16" s="22">
        <f t="shared" si="0"/>
        <v>4415.0625</v>
      </c>
      <c r="E16" s="22">
        <f t="shared" si="1"/>
        <v>24830.8125</v>
      </c>
      <c r="F16" s="53"/>
      <c r="G16" s="54"/>
    </row>
    <row r="17" spans="1:9" s="36" customFormat="1" ht="16.5" customHeight="1" x14ac:dyDescent="0.25">
      <c r="A17" s="23" t="s">
        <v>94</v>
      </c>
      <c r="B17" s="21">
        <v>706000</v>
      </c>
      <c r="C17" s="21">
        <v>2600</v>
      </c>
      <c r="D17" s="22">
        <f t="shared" si="0"/>
        <v>4421.3249999999998</v>
      </c>
      <c r="E17" s="22">
        <f t="shared" si="1"/>
        <v>24862.125</v>
      </c>
      <c r="F17" s="53"/>
      <c r="G17" s="54"/>
    </row>
    <row r="18" spans="1:9" s="36" customFormat="1" ht="16.5" customHeight="1" thickBot="1" x14ac:dyDescent="0.3">
      <c r="A18" s="23" t="s">
        <v>188</v>
      </c>
      <c r="B18" s="21">
        <v>651000</v>
      </c>
      <c r="C18" s="21">
        <v>2600</v>
      </c>
      <c r="D18" s="22">
        <f t="shared" si="0"/>
        <v>4076.8874999999998</v>
      </c>
      <c r="E18" s="22">
        <f t="shared" si="1"/>
        <v>23139.9375</v>
      </c>
      <c r="F18" s="64"/>
      <c r="G18" s="65"/>
    </row>
    <row r="19" spans="1:9" s="35" customFormat="1" ht="16.5" customHeight="1" thickBot="1" x14ac:dyDescent="0.3">
      <c r="A19" s="41" t="s">
        <v>91</v>
      </c>
      <c r="B19" s="44"/>
      <c r="C19" s="44"/>
      <c r="D19" s="44"/>
      <c r="E19" s="44"/>
      <c r="F19" s="44"/>
      <c r="G19" s="45"/>
      <c r="H19" s="35" t="s">
        <v>51</v>
      </c>
    </row>
    <row r="20" spans="1:9" s="36" customFormat="1" ht="16.5" customHeight="1" x14ac:dyDescent="0.25">
      <c r="A20" s="20" t="s">
        <v>0</v>
      </c>
      <c r="B20" s="24" t="s">
        <v>1</v>
      </c>
      <c r="C20" s="24" t="s">
        <v>2</v>
      </c>
      <c r="D20" s="24" t="s">
        <v>19</v>
      </c>
      <c r="E20" s="25" t="s">
        <v>20</v>
      </c>
      <c r="F20" s="39" t="s">
        <v>3</v>
      </c>
      <c r="G20" s="40"/>
    </row>
    <row r="21" spans="1:9" s="36" customFormat="1" ht="16.5" customHeight="1" x14ac:dyDescent="0.25">
      <c r="A21" s="23" t="s">
        <v>74</v>
      </c>
      <c r="B21" s="21">
        <v>1277000</v>
      </c>
      <c r="C21" s="21">
        <v>2600</v>
      </c>
      <c r="D21" s="22">
        <f>B21*0.005*1.2525</f>
        <v>7997.2124999999996</v>
      </c>
      <c r="E21" s="22">
        <f>((B21*2.5%+2200)*1.2525)</f>
        <v>42741.5625</v>
      </c>
      <c r="F21" s="46" t="s">
        <v>66</v>
      </c>
      <c r="G21" s="47"/>
    </row>
    <row r="22" spans="1:9" s="35" customFormat="1" ht="16.5" customHeight="1" x14ac:dyDescent="0.25">
      <c r="A22" s="23" t="s">
        <v>74</v>
      </c>
      <c r="B22" s="22">
        <v>1262000</v>
      </c>
      <c r="C22" s="21">
        <v>2600</v>
      </c>
      <c r="D22" s="22">
        <f>B22*0.005*1.2525</f>
        <v>7903.2749999999996</v>
      </c>
      <c r="E22" s="22">
        <f>((B22*2.5%+2200)*1.2525)</f>
        <v>42271.875</v>
      </c>
      <c r="F22" s="46" t="s">
        <v>81</v>
      </c>
      <c r="G22" s="47"/>
      <c r="H22" s="36"/>
      <c r="I22" s="36"/>
    </row>
    <row r="23" spans="1:9" s="35" customFormat="1" ht="16.5" customHeight="1" x14ac:dyDescent="0.25">
      <c r="A23" s="23" t="s">
        <v>58</v>
      </c>
      <c r="B23" s="22">
        <v>1237000</v>
      </c>
      <c r="C23" s="21">
        <v>2600</v>
      </c>
      <c r="D23" s="22">
        <f>B23*0.005*1.2525</f>
        <v>7746.7124999999996</v>
      </c>
      <c r="E23" s="22">
        <f>((B23*2.5%+2200)*1.2525)</f>
        <v>41489.0625</v>
      </c>
      <c r="F23" s="46" t="s">
        <v>66</v>
      </c>
      <c r="G23" s="47"/>
      <c r="H23" s="36"/>
      <c r="I23" s="36"/>
    </row>
    <row r="24" spans="1:9" s="35" customFormat="1" ht="16.5" customHeight="1" x14ac:dyDescent="0.25">
      <c r="A24" s="23" t="s">
        <v>58</v>
      </c>
      <c r="B24" s="22">
        <v>1222000</v>
      </c>
      <c r="C24" s="21">
        <v>2600</v>
      </c>
      <c r="D24" s="22">
        <f>B24*0.005*1.2525</f>
        <v>7652.7749999999996</v>
      </c>
      <c r="E24" s="22">
        <f>((B24*2.5%+2200)*1.2525)</f>
        <v>41019.375</v>
      </c>
      <c r="F24" s="46" t="s">
        <v>81</v>
      </c>
      <c r="G24" s="47"/>
      <c r="H24" s="36"/>
      <c r="I24" s="36"/>
    </row>
    <row r="25" spans="1:9" s="35" customFormat="1" ht="16.5" customHeight="1" thickBot="1" x14ac:dyDescent="0.3">
      <c r="A25" s="23" t="s">
        <v>120</v>
      </c>
      <c r="B25" s="22">
        <v>1104000</v>
      </c>
      <c r="C25" s="21">
        <v>2600</v>
      </c>
      <c r="D25" s="22">
        <f>B25*0.005*1.2525</f>
        <v>6913.7999999999993</v>
      </c>
      <c r="E25" s="22">
        <f>((B25*2.5%+2200)*1.2525)</f>
        <v>37324.5</v>
      </c>
      <c r="F25" s="66" t="s">
        <v>121</v>
      </c>
      <c r="G25" s="67"/>
      <c r="H25" s="36"/>
      <c r="I25" s="36"/>
    </row>
    <row r="26" spans="1:9" s="35" customFormat="1" ht="16.5" customHeight="1" thickBot="1" x14ac:dyDescent="0.3">
      <c r="A26" s="41" t="s">
        <v>10</v>
      </c>
      <c r="B26" s="44"/>
      <c r="C26" s="44"/>
      <c r="D26" s="44"/>
      <c r="E26" s="44"/>
      <c r="F26" s="44"/>
      <c r="G26" s="45"/>
    </row>
    <row r="27" spans="1:9" s="36" customFormat="1" ht="16.5" customHeight="1" x14ac:dyDescent="0.25">
      <c r="A27" s="26" t="s">
        <v>0</v>
      </c>
      <c r="B27" s="25" t="s">
        <v>1</v>
      </c>
      <c r="C27" s="25" t="s">
        <v>2</v>
      </c>
      <c r="D27" s="25" t="s">
        <v>19</v>
      </c>
      <c r="E27" s="25" t="s">
        <v>20</v>
      </c>
      <c r="F27" s="39" t="s">
        <v>3</v>
      </c>
      <c r="G27" s="40"/>
    </row>
    <row r="28" spans="1:9" s="36" customFormat="1" ht="16.5" customHeight="1" thickBot="1" x14ac:dyDescent="0.3">
      <c r="A28" s="20" t="s">
        <v>150</v>
      </c>
      <c r="B28" s="21">
        <v>3411000</v>
      </c>
      <c r="C28" s="22">
        <v>1900</v>
      </c>
      <c r="D28" s="22">
        <f>B28*0.005*1.2525</f>
        <v>21361.387500000001</v>
      </c>
      <c r="E28" s="22">
        <f>((B28*3%+2200)*1.2525)</f>
        <v>130923.825</v>
      </c>
      <c r="F28" s="66" t="s">
        <v>96</v>
      </c>
      <c r="G28" s="67"/>
    </row>
    <row r="29" spans="1:9" s="35" customFormat="1" ht="16.5" customHeight="1" thickBot="1" x14ac:dyDescent="0.3">
      <c r="A29" s="41" t="s">
        <v>117</v>
      </c>
      <c r="B29" s="44"/>
      <c r="C29" s="44"/>
      <c r="D29" s="44"/>
      <c r="E29" s="44"/>
      <c r="F29" s="44"/>
      <c r="G29" s="45"/>
      <c r="H29" s="35" t="s">
        <v>51</v>
      </c>
    </row>
    <row r="30" spans="1:9" s="36" customFormat="1" ht="16.5" customHeight="1" thickBot="1" x14ac:dyDescent="0.3">
      <c r="A30" s="26" t="s">
        <v>0</v>
      </c>
      <c r="B30" s="25" t="s">
        <v>1</v>
      </c>
      <c r="C30" s="25" t="s">
        <v>2</v>
      </c>
      <c r="D30" s="25" t="s">
        <v>19</v>
      </c>
      <c r="E30" s="25" t="s">
        <v>20</v>
      </c>
      <c r="F30" s="39" t="s">
        <v>3</v>
      </c>
      <c r="G30" s="40"/>
    </row>
    <row r="31" spans="1:9" s="36" customFormat="1" ht="16.5" customHeight="1" x14ac:dyDescent="0.25">
      <c r="A31" s="20" t="s">
        <v>149</v>
      </c>
      <c r="B31" s="21">
        <v>1610000</v>
      </c>
      <c r="C31" s="22">
        <v>2600</v>
      </c>
      <c r="D31" s="22">
        <f>B31*0.005*1.2525</f>
        <v>10082.625</v>
      </c>
      <c r="E31" s="22">
        <f>((B31*2.5%+2200)*1.2525)</f>
        <v>53168.625</v>
      </c>
      <c r="F31" s="68" t="s">
        <v>118</v>
      </c>
      <c r="G31" s="69"/>
    </row>
    <row r="32" spans="1:9" s="36" customFormat="1" ht="16.5" customHeight="1" x14ac:dyDescent="0.25">
      <c r="A32" s="23" t="s">
        <v>128</v>
      </c>
      <c r="B32" s="22">
        <v>1318000</v>
      </c>
      <c r="C32" s="22">
        <v>2600</v>
      </c>
      <c r="D32" s="22">
        <f>B32*0.005*1.2525</f>
        <v>8253.9750000000004</v>
      </c>
      <c r="E32" s="22">
        <f>((B32*2.5%+2200)*1.2525)</f>
        <v>44025.375</v>
      </c>
      <c r="F32" s="46" t="s">
        <v>192</v>
      </c>
      <c r="G32" s="47"/>
    </row>
    <row r="33" spans="1:9" s="36" customFormat="1" ht="16.5" customHeight="1" x14ac:dyDescent="0.25">
      <c r="A33" s="23" t="s">
        <v>129</v>
      </c>
      <c r="B33" s="22">
        <v>1308000</v>
      </c>
      <c r="C33" s="22">
        <v>2600</v>
      </c>
      <c r="D33" s="22">
        <f>B33*0.005*1.2525</f>
        <v>8191.3499999999995</v>
      </c>
      <c r="E33" s="22">
        <f>((B33*2.5%+2200)*1.2525)</f>
        <v>43712.25</v>
      </c>
      <c r="F33" s="46" t="s">
        <v>191</v>
      </c>
      <c r="G33" s="47"/>
    </row>
    <row r="34" spans="1:9" s="35" customFormat="1" ht="16.5" customHeight="1" thickBot="1" x14ac:dyDescent="0.3">
      <c r="A34" s="23" t="s">
        <v>58</v>
      </c>
      <c r="B34" s="22">
        <v>1210000</v>
      </c>
      <c r="C34" s="22">
        <v>2600</v>
      </c>
      <c r="D34" s="22">
        <f>B34*0.005*1.2525</f>
        <v>7577.625</v>
      </c>
      <c r="E34" s="22">
        <f>((B34*2.5%+2200)*1.2525)</f>
        <v>40643.625</v>
      </c>
      <c r="F34" s="66" t="s">
        <v>193</v>
      </c>
      <c r="G34" s="67"/>
    </row>
    <row r="35" spans="1:9" s="35" customFormat="1" ht="16.5" customHeight="1" thickBot="1" x14ac:dyDescent="0.3">
      <c r="A35" s="41" t="s">
        <v>73</v>
      </c>
      <c r="B35" s="44"/>
      <c r="C35" s="44"/>
      <c r="D35" s="44"/>
      <c r="E35" s="44"/>
      <c r="F35" s="44"/>
      <c r="G35" s="45"/>
      <c r="H35" s="35" t="s">
        <v>51</v>
      </c>
    </row>
    <row r="36" spans="1:9" s="36" customFormat="1" ht="16.5" customHeight="1" x14ac:dyDescent="0.25">
      <c r="A36" s="20" t="s">
        <v>0</v>
      </c>
      <c r="B36" s="24" t="s">
        <v>1</v>
      </c>
      <c r="C36" s="24" t="s">
        <v>2</v>
      </c>
      <c r="D36" s="24" t="s">
        <v>19</v>
      </c>
      <c r="E36" s="25" t="s">
        <v>20</v>
      </c>
      <c r="F36" s="39" t="s">
        <v>3</v>
      </c>
      <c r="G36" s="40"/>
    </row>
    <row r="37" spans="1:9" s="35" customFormat="1" ht="16.5" customHeight="1" x14ac:dyDescent="0.25">
      <c r="A37" s="23" t="s">
        <v>202</v>
      </c>
      <c r="B37" s="22">
        <v>2677000</v>
      </c>
      <c r="C37" s="22">
        <v>2600</v>
      </c>
      <c r="D37" s="22">
        <f>B37*0.005*1.2525</f>
        <v>16764.712499999998</v>
      </c>
      <c r="E37" s="22">
        <f>((B37*3%+2200)*1.2525)</f>
        <v>103343.77499999999</v>
      </c>
      <c r="F37" s="46" t="s">
        <v>203</v>
      </c>
      <c r="G37" s="47"/>
      <c r="H37" s="36"/>
      <c r="I37" s="36"/>
    </row>
    <row r="38" spans="1:9" s="35" customFormat="1" ht="16.5" customHeight="1" thickBot="1" x14ac:dyDescent="0.3">
      <c r="A38" s="70" t="s">
        <v>71</v>
      </c>
      <c r="B38" s="71">
        <v>2657000</v>
      </c>
      <c r="C38" s="71">
        <v>2600</v>
      </c>
      <c r="D38" s="71">
        <f>B38*0.005*1.2525</f>
        <v>16639.462499999998</v>
      </c>
      <c r="E38" s="71">
        <f>((B38*3%+2200)*1.2525)</f>
        <v>102592.27499999999</v>
      </c>
      <c r="F38" s="72" t="s">
        <v>140</v>
      </c>
      <c r="G38" s="73"/>
      <c r="H38" s="36"/>
      <c r="I38" s="36"/>
    </row>
    <row r="39" spans="1:9" s="35" customFormat="1" ht="16.5" customHeight="1" thickBot="1" x14ac:dyDescent="0.3">
      <c r="A39" s="41" t="s">
        <v>45</v>
      </c>
      <c r="B39" s="44"/>
      <c r="C39" s="44"/>
      <c r="D39" s="44"/>
      <c r="E39" s="44"/>
      <c r="F39" s="44"/>
      <c r="G39" s="45"/>
      <c r="H39" s="36"/>
      <c r="I39" s="36"/>
    </row>
    <row r="40" spans="1:9" s="36" customFormat="1" ht="16.5" customHeight="1" x14ac:dyDescent="0.25">
      <c r="A40" s="26" t="s">
        <v>0</v>
      </c>
      <c r="B40" s="25" t="s">
        <v>1</v>
      </c>
      <c r="C40" s="25" t="s">
        <v>2</v>
      </c>
      <c r="D40" s="25" t="s">
        <v>19</v>
      </c>
      <c r="E40" s="25" t="s">
        <v>20</v>
      </c>
      <c r="F40" s="39" t="s">
        <v>3</v>
      </c>
      <c r="G40" s="40"/>
    </row>
    <row r="41" spans="1:9" s="36" customFormat="1" ht="16.5" customHeight="1" x14ac:dyDescent="0.25">
      <c r="A41" s="20" t="s">
        <v>72</v>
      </c>
      <c r="B41" s="21">
        <v>1761000</v>
      </c>
      <c r="C41" s="22">
        <v>1900</v>
      </c>
      <c r="D41" s="22">
        <f>B41*0.005*1.2525</f>
        <v>11028.262499999999</v>
      </c>
      <c r="E41" s="71">
        <f>((B41*3%+2200)*1.2525)</f>
        <v>68925.074999999997</v>
      </c>
      <c r="F41" s="46" t="s">
        <v>66</v>
      </c>
      <c r="G41" s="47"/>
    </row>
    <row r="42" spans="1:9" s="35" customFormat="1" ht="16.5" customHeight="1" x14ac:dyDescent="0.25">
      <c r="A42" s="23" t="s">
        <v>133</v>
      </c>
      <c r="B42" s="22">
        <v>1333000</v>
      </c>
      <c r="C42" s="22">
        <v>1900</v>
      </c>
      <c r="D42" s="22">
        <f>B42*0.005*1.2525</f>
        <v>8347.9125000000004</v>
      </c>
      <c r="E42" s="71">
        <f>((B42*3%+2200)*1.2525)</f>
        <v>52842.974999999999</v>
      </c>
      <c r="F42" s="74" t="s">
        <v>134</v>
      </c>
      <c r="G42" s="75"/>
      <c r="H42" s="36"/>
      <c r="I42" s="36"/>
    </row>
    <row r="43" spans="1:9" s="35" customFormat="1" ht="16.5" customHeight="1" thickBot="1" x14ac:dyDescent="0.3">
      <c r="A43" s="23" t="s">
        <v>216</v>
      </c>
      <c r="B43" s="22">
        <v>1213000</v>
      </c>
      <c r="C43" s="22">
        <v>1900</v>
      </c>
      <c r="D43" s="22">
        <f>B43*0.005*1.2525</f>
        <v>7596.4124999999995</v>
      </c>
      <c r="E43" s="71">
        <f>((B43*3%+2200)*1.2525)</f>
        <v>48333.974999999999</v>
      </c>
      <c r="F43" s="66" t="s">
        <v>135</v>
      </c>
      <c r="G43" s="67"/>
      <c r="H43" s="36"/>
      <c r="I43" s="36"/>
    </row>
    <row r="44" spans="1:9" s="35" customFormat="1" ht="16.5" customHeight="1" thickBot="1" x14ac:dyDescent="0.3">
      <c r="A44" s="41" t="s">
        <v>53</v>
      </c>
      <c r="B44" s="44"/>
      <c r="C44" s="44"/>
      <c r="D44" s="44"/>
      <c r="E44" s="44"/>
      <c r="F44" s="44"/>
      <c r="G44" s="45"/>
      <c r="H44" s="36"/>
      <c r="I44" s="36"/>
    </row>
    <row r="45" spans="1:9" s="36" customFormat="1" ht="16.5" customHeight="1" x14ac:dyDescent="0.25">
      <c r="A45" s="26" t="s">
        <v>0</v>
      </c>
      <c r="B45" s="25" t="s">
        <v>1</v>
      </c>
      <c r="C45" s="25" t="s">
        <v>2</v>
      </c>
      <c r="D45" s="25" t="s">
        <v>19</v>
      </c>
      <c r="E45" s="25" t="s">
        <v>20</v>
      </c>
      <c r="F45" s="39" t="s">
        <v>3</v>
      </c>
      <c r="G45" s="40"/>
    </row>
    <row r="46" spans="1:9" s="36" customFormat="1" ht="16.5" customHeight="1" x14ac:dyDescent="0.25">
      <c r="A46" s="20" t="s">
        <v>211</v>
      </c>
      <c r="B46" s="21">
        <v>1948000</v>
      </c>
      <c r="C46" s="21">
        <v>2600</v>
      </c>
      <c r="D46" s="22">
        <f t="shared" ref="D46:D51" si="2">B46*0.005*1.2525</f>
        <v>12199.35</v>
      </c>
      <c r="E46" s="22">
        <f t="shared" ref="E46:E51" si="3">((B46*2.5%+2200)*1.2525)</f>
        <v>63752.25</v>
      </c>
      <c r="F46" s="46" t="s">
        <v>171</v>
      </c>
      <c r="G46" s="47"/>
    </row>
    <row r="47" spans="1:9" s="35" customFormat="1" ht="16.5" customHeight="1" x14ac:dyDescent="0.25">
      <c r="A47" s="20" t="s">
        <v>211</v>
      </c>
      <c r="B47" s="21">
        <v>1943000</v>
      </c>
      <c r="C47" s="21">
        <v>2600</v>
      </c>
      <c r="D47" s="22">
        <f t="shared" si="2"/>
        <v>12168.0375</v>
      </c>
      <c r="E47" s="22">
        <f t="shared" si="3"/>
        <v>63595.6875</v>
      </c>
      <c r="F47" s="76" t="s">
        <v>86</v>
      </c>
      <c r="G47" s="77"/>
      <c r="H47" s="36"/>
      <c r="I47" s="36"/>
    </row>
    <row r="48" spans="1:9" s="35" customFormat="1" ht="15.75" customHeight="1" x14ac:dyDescent="0.25">
      <c r="A48" s="23" t="s">
        <v>170</v>
      </c>
      <c r="B48" s="22">
        <v>1804000</v>
      </c>
      <c r="C48" s="22">
        <v>2600</v>
      </c>
      <c r="D48" s="22">
        <f t="shared" si="2"/>
        <v>11297.55</v>
      </c>
      <c r="E48" s="22">
        <f t="shared" si="3"/>
        <v>59243.25</v>
      </c>
      <c r="F48" s="76" t="s">
        <v>66</v>
      </c>
      <c r="G48" s="77"/>
      <c r="H48" s="36"/>
      <c r="I48" s="36"/>
    </row>
    <row r="49" spans="1:9" s="35" customFormat="1" ht="16.5" customHeight="1" x14ac:dyDescent="0.25">
      <c r="A49" s="23" t="s">
        <v>170</v>
      </c>
      <c r="B49" s="22">
        <v>1789000</v>
      </c>
      <c r="C49" s="22">
        <v>2600</v>
      </c>
      <c r="D49" s="22">
        <f t="shared" si="2"/>
        <v>11203.612499999999</v>
      </c>
      <c r="E49" s="22">
        <f t="shared" si="3"/>
        <v>58773.5625</v>
      </c>
      <c r="F49" s="76" t="s">
        <v>172</v>
      </c>
      <c r="G49" s="77"/>
      <c r="H49" s="36"/>
      <c r="I49" s="36"/>
    </row>
    <row r="50" spans="1:9" s="35" customFormat="1" ht="16.5" customHeight="1" x14ac:dyDescent="0.25">
      <c r="A50" s="23" t="s">
        <v>173</v>
      </c>
      <c r="B50" s="22">
        <v>1529000</v>
      </c>
      <c r="C50" s="22">
        <v>2600</v>
      </c>
      <c r="D50" s="22">
        <f t="shared" si="2"/>
        <v>9575.3624999999993</v>
      </c>
      <c r="E50" s="22">
        <f t="shared" si="3"/>
        <v>50632.3125</v>
      </c>
      <c r="F50" s="76" t="s">
        <v>66</v>
      </c>
      <c r="G50" s="77"/>
      <c r="H50" s="36"/>
      <c r="I50" s="36"/>
    </row>
    <row r="51" spans="1:9" s="35" customFormat="1" ht="16.5" customHeight="1" thickBot="1" x14ac:dyDescent="0.3">
      <c r="A51" s="23" t="s">
        <v>173</v>
      </c>
      <c r="B51" s="71">
        <v>1514000</v>
      </c>
      <c r="C51" s="71">
        <v>2600</v>
      </c>
      <c r="D51" s="71">
        <f t="shared" si="2"/>
        <v>9481.4249999999993</v>
      </c>
      <c r="E51" s="71">
        <f t="shared" si="3"/>
        <v>50162.625</v>
      </c>
      <c r="F51" s="76" t="s">
        <v>172</v>
      </c>
      <c r="G51" s="77"/>
      <c r="H51" s="36"/>
      <c r="I51" s="36"/>
    </row>
    <row r="52" spans="1:9" s="35" customFormat="1" ht="16.5" customHeight="1" thickBot="1" x14ac:dyDescent="0.3">
      <c r="A52" s="41" t="s">
        <v>4</v>
      </c>
      <c r="B52" s="44"/>
      <c r="C52" s="44"/>
      <c r="D52" s="44"/>
      <c r="E52" s="44"/>
      <c r="F52" s="44"/>
      <c r="G52" s="45"/>
      <c r="H52" s="36"/>
      <c r="I52" s="36"/>
    </row>
    <row r="53" spans="1:9" s="36" customFormat="1" ht="16.5" customHeight="1" x14ac:dyDescent="0.25">
      <c r="A53" s="26" t="s">
        <v>0</v>
      </c>
      <c r="B53" s="25" t="s">
        <v>1</v>
      </c>
      <c r="C53" s="25" t="s">
        <v>2</v>
      </c>
      <c r="D53" s="25" t="s">
        <v>19</v>
      </c>
      <c r="E53" s="25" t="s">
        <v>20</v>
      </c>
      <c r="F53" s="39" t="s">
        <v>3</v>
      </c>
      <c r="G53" s="40"/>
    </row>
    <row r="54" spans="1:9" s="36" customFormat="1" ht="16.5" customHeight="1" x14ac:dyDescent="0.25">
      <c r="A54" s="23" t="s">
        <v>58</v>
      </c>
      <c r="B54" s="22">
        <v>1039000</v>
      </c>
      <c r="C54" s="22">
        <v>1800</v>
      </c>
      <c r="D54" s="22">
        <f t="shared" ref="D54" si="4">B54*0.005*1.2525</f>
        <v>6506.7374999999993</v>
      </c>
      <c r="E54" s="22">
        <f t="shared" ref="E54" si="5">((B54*3%+2200)*1.2525)</f>
        <v>41795.924999999996</v>
      </c>
      <c r="F54" s="46" t="s">
        <v>176</v>
      </c>
      <c r="G54" s="47"/>
    </row>
    <row r="55" spans="1:9" s="35" customFormat="1" ht="16.5" customHeight="1" x14ac:dyDescent="0.25">
      <c r="A55" s="23" t="s">
        <v>46</v>
      </c>
      <c r="B55" s="22">
        <v>908000</v>
      </c>
      <c r="C55" s="22">
        <v>1800</v>
      </c>
      <c r="D55" s="22">
        <f t="shared" ref="D55:D58" si="6">B55*0.005*1.2525</f>
        <v>5686.3499999999995</v>
      </c>
      <c r="E55" s="22">
        <f>((B55*3%+2200)*1.2525)</f>
        <v>36873.599999999999</v>
      </c>
      <c r="F55" s="78" t="s">
        <v>148</v>
      </c>
      <c r="G55" s="79"/>
      <c r="H55" s="36"/>
      <c r="I55" s="36"/>
    </row>
    <row r="56" spans="1:9" s="35" customFormat="1" ht="16.5" customHeight="1" x14ac:dyDescent="0.25">
      <c r="A56" s="23" t="s">
        <v>47</v>
      </c>
      <c r="B56" s="22">
        <v>868000</v>
      </c>
      <c r="C56" s="22">
        <v>1800</v>
      </c>
      <c r="D56" s="22">
        <f t="shared" si="6"/>
        <v>5435.8499999999995</v>
      </c>
      <c r="E56" s="22">
        <f>((B56*3%+2200)*1.2525)</f>
        <v>35370.6</v>
      </c>
      <c r="F56" s="80"/>
      <c r="G56" s="81"/>
      <c r="H56" s="36"/>
      <c r="I56" s="36"/>
    </row>
    <row r="57" spans="1:9" s="35" customFormat="1" ht="16.5" customHeight="1" x14ac:dyDescent="0.25">
      <c r="A57" s="23" t="s">
        <v>59</v>
      </c>
      <c r="B57" s="22">
        <v>780000</v>
      </c>
      <c r="C57" s="22">
        <v>1800</v>
      </c>
      <c r="D57" s="22">
        <f t="shared" si="6"/>
        <v>4884.75</v>
      </c>
      <c r="E57" s="22">
        <f>((B57*3%+2200)*1.2525)</f>
        <v>32064</v>
      </c>
      <c r="F57" s="82" t="s">
        <v>147</v>
      </c>
      <c r="G57" s="83"/>
      <c r="H57" s="36"/>
      <c r="I57" s="36"/>
    </row>
    <row r="58" spans="1:9" s="35" customFormat="1" ht="16.5" customHeight="1" thickBot="1" x14ac:dyDescent="0.3">
      <c r="A58" s="23" t="s">
        <v>49</v>
      </c>
      <c r="B58" s="22">
        <v>738000</v>
      </c>
      <c r="C58" s="22">
        <v>1800</v>
      </c>
      <c r="D58" s="22">
        <f t="shared" si="6"/>
        <v>4621.7249999999995</v>
      </c>
      <c r="E58" s="22">
        <f>((B58*3%+2200)*1.2525)</f>
        <v>30485.85</v>
      </c>
      <c r="F58" s="84" t="s">
        <v>147</v>
      </c>
      <c r="G58" s="85"/>
      <c r="H58" s="36"/>
      <c r="I58" s="36"/>
    </row>
    <row r="59" spans="1:9" s="35" customFormat="1" ht="16.5" customHeight="1" thickBot="1" x14ac:dyDescent="0.3">
      <c r="A59" s="41" t="s">
        <v>9</v>
      </c>
      <c r="B59" s="44"/>
      <c r="C59" s="44"/>
      <c r="D59" s="44"/>
      <c r="E59" s="44"/>
      <c r="F59" s="44"/>
      <c r="G59" s="45"/>
      <c r="H59" s="36"/>
      <c r="I59" s="36"/>
    </row>
    <row r="60" spans="1:9" s="36" customFormat="1" ht="16.5" customHeight="1" x14ac:dyDescent="0.25">
      <c r="A60" s="26" t="s">
        <v>0</v>
      </c>
      <c r="B60" s="25" t="s">
        <v>1</v>
      </c>
      <c r="C60" s="25" t="s">
        <v>2</v>
      </c>
      <c r="D60" s="25" t="s">
        <v>19</v>
      </c>
      <c r="E60" s="25" t="s">
        <v>20</v>
      </c>
      <c r="F60" s="39" t="s">
        <v>3</v>
      </c>
      <c r="G60" s="40"/>
    </row>
    <row r="61" spans="1:9" s="35" customFormat="1" ht="16.5" customHeight="1" thickBot="1" x14ac:dyDescent="0.3">
      <c r="A61" s="23" t="s">
        <v>113</v>
      </c>
      <c r="B61" s="22">
        <v>735000</v>
      </c>
      <c r="C61" s="22">
        <v>1800</v>
      </c>
      <c r="D61" s="71">
        <f>B61*0.005*1.2525</f>
        <v>4602.9375</v>
      </c>
      <c r="E61" s="86">
        <f>((B61*3%+2200)*1.2525)</f>
        <v>30373.125</v>
      </c>
      <c r="F61" s="87" t="s">
        <v>198</v>
      </c>
      <c r="G61" s="73"/>
    </row>
    <row r="62" spans="1:9" s="35" customFormat="1" ht="16.5" customHeight="1" x14ac:dyDescent="0.25">
      <c r="A62" s="23" t="s">
        <v>114</v>
      </c>
      <c r="B62" s="22">
        <v>690000</v>
      </c>
      <c r="C62" s="22">
        <v>1800</v>
      </c>
      <c r="D62" s="71">
        <f>B62*0.005*1.2525</f>
        <v>4321.125</v>
      </c>
      <c r="E62" s="22">
        <f>((B62*3%+2200)*1.2525)</f>
        <v>28682.25</v>
      </c>
      <c r="F62" s="88" t="s">
        <v>199</v>
      </c>
      <c r="G62" s="89"/>
    </row>
    <row r="63" spans="1:9" s="35" customFormat="1" ht="16.5" customHeight="1" thickBot="1" x14ac:dyDescent="0.3">
      <c r="A63" s="70" t="s">
        <v>115</v>
      </c>
      <c r="B63" s="71">
        <v>615000</v>
      </c>
      <c r="C63" s="22">
        <v>1800</v>
      </c>
      <c r="D63" s="71">
        <f>B63*0.005*1.2525</f>
        <v>3851.4375</v>
      </c>
      <c r="E63" s="22">
        <f>((B63*3%+2200)*1.2525)</f>
        <v>25864.125</v>
      </c>
      <c r="F63" s="72" t="s">
        <v>116</v>
      </c>
      <c r="G63" s="73"/>
    </row>
    <row r="64" spans="1:9" s="35" customFormat="1" ht="16.5" customHeight="1" thickBot="1" x14ac:dyDescent="0.3">
      <c r="A64" s="41" t="s">
        <v>64</v>
      </c>
      <c r="B64" s="42"/>
      <c r="C64" s="42"/>
      <c r="D64" s="42"/>
      <c r="E64" s="42"/>
      <c r="F64" s="42"/>
      <c r="G64" s="43"/>
    </row>
    <row r="65" spans="1:7" s="36" customFormat="1" ht="16.5" customHeight="1" x14ac:dyDescent="0.25">
      <c r="A65" s="20" t="s">
        <v>0</v>
      </c>
      <c r="B65" s="24" t="s">
        <v>1</v>
      </c>
      <c r="C65" s="24" t="s">
        <v>2</v>
      </c>
      <c r="D65" s="24" t="s">
        <v>19</v>
      </c>
      <c r="E65" s="24" t="s">
        <v>20</v>
      </c>
      <c r="F65" s="39" t="s">
        <v>3</v>
      </c>
      <c r="G65" s="40"/>
    </row>
    <row r="66" spans="1:7" s="35" customFormat="1" ht="16.5" customHeight="1" x14ac:dyDescent="0.25">
      <c r="A66" s="20" t="s">
        <v>8</v>
      </c>
      <c r="B66" s="21">
        <v>1071000</v>
      </c>
      <c r="C66" s="21">
        <v>1900</v>
      </c>
      <c r="D66" s="71">
        <f>B66*0.005*1.2525</f>
        <v>6707.1374999999998</v>
      </c>
      <c r="E66" s="22">
        <f>((B66*2.5%+2200)*1.2525)</f>
        <v>36291.1875</v>
      </c>
      <c r="F66" s="90" t="s">
        <v>82</v>
      </c>
      <c r="G66" s="91"/>
    </row>
    <row r="67" spans="1:7" s="35" customFormat="1" ht="16.5" customHeight="1" x14ac:dyDescent="0.25">
      <c r="A67" s="23" t="s">
        <v>5</v>
      </c>
      <c r="B67" s="22">
        <v>1016000</v>
      </c>
      <c r="C67" s="22">
        <v>1900</v>
      </c>
      <c r="D67" s="71">
        <f>B67*0.005*1.2525</f>
        <v>6362.7</v>
      </c>
      <c r="E67" s="22">
        <f>((B67*2.5%+2200)*1.2525)</f>
        <v>34569</v>
      </c>
      <c r="F67" s="92"/>
      <c r="G67" s="93"/>
    </row>
    <row r="68" spans="1:7" s="35" customFormat="1" ht="16.5" customHeight="1" x14ac:dyDescent="0.25">
      <c r="A68" s="23" t="s">
        <v>6</v>
      </c>
      <c r="B68" s="22">
        <v>959000</v>
      </c>
      <c r="C68" s="22">
        <v>1900</v>
      </c>
      <c r="D68" s="71">
        <f>B68*0.005*1.2525</f>
        <v>6005.7375000000002</v>
      </c>
      <c r="E68" s="22">
        <f>((B68*2.5%+2200)*1.2525)</f>
        <v>32784.1875</v>
      </c>
      <c r="F68" s="88"/>
      <c r="G68" s="89"/>
    </row>
    <row r="69" spans="1:7" s="35" customFormat="1" ht="16.5" customHeight="1" thickBot="1" x14ac:dyDescent="0.3">
      <c r="A69" s="70" t="s">
        <v>7</v>
      </c>
      <c r="B69" s="71">
        <v>844000</v>
      </c>
      <c r="C69" s="71">
        <v>1900</v>
      </c>
      <c r="D69" s="71">
        <f>B69*0.005*1.2525</f>
        <v>5285.55</v>
      </c>
      <c r="E69" s="71">
        <f>((B69*2.5%+2200)*1.2525)</f>
        <v>29183.25</v>
      </c>
      <c r="F69" s="66" t="s">
        <v>83</v>
      </c>
      <c r="G69" s="67"/>
    </row>
    <row r="70" spans="1:7" s="35" customFormat="1" ht="16.5" customHeight="1" thickBot="1" x14ac:dyDescent="0.3">
      <c r="A70" s="41" t="s">
        <v>67</v>
      </c>
      <c r="B70" s="42"/>
      <c r="C70" s="42"/>
      <c r="D70" s="42"/>
      <c r="E70" s="42"/>
      <c r="F70" s="42"/>
      <c r="G70" s="43"/>
    </row>
    <row r="71" spans="1:7" s="35" customFormat="1" ht="16.5" customHeight="1" x14ac:dyDescent="0.25">
      <c r="A71" s="26" t="s">
        <v>0</v>
      </c>
      <c r="B71" s="25" t="s">
        <v>1</v>
      </c>
      <c r="C71" s="25" t="s">
        <v>2</v>
      </c>
      <c r="D71" s="25" t="s">
        <v>19</v>
      </c>
      <c r="E71" s="25" t="s">
        <v>20</v>
      </c>
      <c r="F71" s="39" t="s">
        <v>3</v>
      </c>
      <c r="G71" s="40"/>
    </row>
    <row r="72" spans="1:7" s="35" customFormat="1" ht="16.5" customHeight="1" x14ac:dyDescent="0.25">
      <c r="A72" s="20" t="s">
        <v>90</v>
      </c>
      <c r="B72" s="21">
        <v>1074000</v>
      </c>
      <c r="C72" s="94">
        <v>2600</v>
      </c>
      <c r="D72" s="22">
        <f t="shared" ref="D72:D77" si="7">B72*0.005*1.2525</f>
        <v>6725.9249999999993</v>
      </c>
      <c r="E72" s="22">
        <f t="shared" ref="E72:E77" si="8">((B72*2.5%+2200)*1.2525)</f>
        <v>36385.125</v>
      </c>
      <c r="F72" s="46" t="s">
        <v>77</v>
      </c>
      <c r="G72" s="47"/>
    </row>
    <row r="73" spans="1:7" s="35" customFormat="1" ht="16.5" customHeight="1" x14ac:dyDescent="0.25">
      <c r="A73" s="20" t="s">
        <v>90</v>
      </c>
      <c r="B73" s="21">
        <v>1069000</v>
      </c>
      <c r="C73" s="94">
        <v>2600</v>
      </c>
      <c r="D73" s="22">
        <f t="shared" si="7"/>
        <v>6694.6124999999993</v>
      </c>
      <c r="E73" s="22">
        <f t="shared" si="8"/>
        <v>36228.5625</v>
      </c>
      <c r="F73" s="46" t="s">
        <v>159</v>
      </c>
      <c r="G73" s="47"/>
    </row>
    <row r="74" spans="1:7" s="35" customFormat="1" ht="16.5" customHeight="1" x14ac:dyDescent="0.25">
      <c r="A74" s="20" t="s">
        <v>161</v>
      </c>
      <c r="B74" s="21">
        <v>1069000</v>
      </c>
      <c r="C74" s="94">
        <v>2600</v>
      </c>
      <c r="D74" s="22">
        <f t="shared" si="7"/>
        <v>6694.6124999999993</v>
      </c>
      <c r="E74" s="22">
        <f t="shared" si="8"/>
        <v>36228.5625</v>
      </c>
      <c r="F74" s="46" t="s">
        <v>160</v>
      </c>
      <c r="G74" s="47"/>
    </row>
    <row r="75" spans="1:7" s="35" customFormat="1" ht="16.5" customHeight="1" x14ac:dyDescent="0.25">
      <c r="A75" s="23" t="s">
        <v>68</v>
      </c>
      <c r="B75" s="21">
        <v>942000</v>
      </c>
      <c r="C75" s="94">
        <v>2600</v>
      </c>
      <c r="D75" s="22">
        <f t="shared" si="7"/>
        <v>5899.2749999999996</v>
      </c>
      <c r="E75" s="22">
        <f t="shared" si="8"/>
        <v>32251.875</v>
      </c>
      <c r="F75" s="95" t="s">
        <v>78</v>
      </c>
      <c r="G75" s="96"/>
    </row>
    <row r="76" spans="1:7" s="35" customFormat="1" ht="16.5" customHeight="1" x14ac:dyDescent="0.25">
      <c r="A76" s="23" t="s">
        <v>69</v>
      </c>
      <c r="B76" s="21">
        <v>847000</v>
      </c>
      <c r="C76" s="94">
        <v>2600</v>
      </c>
      <c r="D76" s="22">
        <f t="shared" si="7"/>
        <v>5304.3374999999996</v>
      </c>
      <c r="E76" s="22">
        <f t="shared" si="8"/>
        <v>29277.1875</v>
      </c>
      <c r="F76" s="95" t="s">
        <v>79</v>
      </c>
      <c r="G76" s="96"/>
    </row>
    <row r="77" spans="1:7" s="35" customFormat="1" ht="16.5" customHeight="1" thickBot="1" x14ac:dyDescent="0.3">
      <c r="A77" s="23" t="s">
        <v>70</v>
      </c>
      <c r="B77" s="22">
        <v>757000</v>
      </c>
      <c r="C77" s="94">
        <v>2600</v>
      </c>
      <c r="D77" s="22">
        <f t="shared" si="7"/>
        <v>4740.7124999999996</v>
      </c>
      <c r="E77" s="22">
        <f t="shared" si="8"/>
        <v>26459.0625</v>
      </c>
      <c r="F77" s="97" t="s">
        <v>79</v>
      </c>
      <c r="G77" s="98"/>
    </row>
    <row r="78" spans="1:7" s="35" customFormat="1" ht="16.5" customHeight="1" thickBot="1" x14ac:dyDescent="0.3">
      <c r="A78" s="41" t="s">
        <v>32</v>
      </c>
      <c r="B78" s="42"/>
      <c r="C78" s="42"/>
      <c r="D78" s="42"/>
      <c r="E78" s="42"/>
      <c r="F78" s="42"/>
      <c r="G78" s="43"/>
    </row>
    <row r="79" spans="1:7" s="36" customFormat="1" ht="16.5" customHeight="1" x14ac:dyDescent="0.25">
      <c r="A79" s="20" t="s">
        <v>0</v>
      </c>
      <c r="B79" s="24" t="s">
        <v>1</v>
      </c>
      <c r="C79" s="24" t="s">
        <v>2</v>
      </c>
      <c r="D79" s="31" t="s">
        <v>19</v>
      </c>
      <c r="E79" s="24" t="s">
        <v>20</v>
      </c>
      <c r="F79" s="39" t="s">
        <v>3</v>
      </c>
      <c r="G79" s="40"/>
    </row>
    <row r="80" spans="1:7" s="36" customFormat="1" ht="16.5" customHeight="1" thickBot="1" x14ac:dyDescent="0.3">
      <c r="A80" s="20" t="s">
        <v>75</v>
      </c>
      <c r="B80" s="21">
        <v>1208000</v>
      </c>
      <c r="C80" s="21">
        <v>2600</v>
      </c>
      <c r="D80" s="22">
        <f>B80*0.005*1.2525</f>
        <v>7565.0999999999995</v>
      </c>
      <c r="E80" s="99">
        <f>((B80*2.5%+2200)*1.2525)</f>
        <v>40581</v>
      </c>
      <c r="F80" s="72" t="s">
        <v>80</v>
      </c>
      <c r="G80" s="73"/>
    </row>
    <row r="81" spans="1:7" s="35" customFormat="1" ht="16.5" customHeight="1" thickBot="1" x14ac:dyDescent="0.3">
      <c r="A81" s="41" t="s">
        <v>13</v>
      </c>
      <c r="B81" s="44"/>
      <c r="C81" s="44"/>
      <c r="D81" s="44"/>
      <c r="E81" s="44"/>
      <c r="F81" s="44"/>
      <c r="G81" s="45"/>
    </row>
    <row r="82" spans="1:7" s="36" customFormat="1" ht="16.5" customHeight="1" x14ac:dyDescent="0.25">
      <c r="A82" s="26" t="s">
        <v>0</v>
      </c>
      <c r="B82" s="25" t="s">
        <v>1</v>
      </c>
      <c r="C82" s="25" t="s">
        <v>2</v>
      </c>
      <c r="D82" s="25" t="s">
        <v>19</v>
      </c>
      <c r="E82" s="25" t="s">
        <v>20</v>
      </c>
      <c r="F82" s="39" t="s">
        <v>3</v>
      </c>
      <c r="G82" s="40"/>
    </row>
    <row r="83" spans="1:7" s="35" customFormat="1" ht="16.5" customHeight="1" x14ac:dyDescent="0.25">
      <c r="A83" s="23" t="s">
        <v>21</v>
      </c>
      <c r="B83" s="22">
        <v>1829000</v>
      </c>
      <c r="C83" s="22">
        <v>1900</v>
      </c>
      <c r="D83" s="22">
        <f t="shared" ref="D83:D91" si="9">B83*0.005*1.2525</f>
        <v>11454.112499999999</v>
      </c>
      <c r="E83" s="22">
        <f t="shared" ref="E83:E91" si="10">((B83*2.5%+2200)*1.2525)</f>
        <v>60026.0625</v>
      </c>
      <c r="F83" s="46" t="s">
        <v>61</v>
      </c>
      <c r="G83" s="47"/>
    </row>
    <row r="84" spans="1:7" s="35" customFormat="1" ht="16.5" customHeight="1" x14ac:dyDescent="0.25">
      <c r="A84" s="23" t="s">
        <v>21</v>
      </c>
      <c r="B84" s="22">
        <v>1814000</v>
      </c>
      <c r="C84" s="22">
        <v>1900</v>
      </c>
      <c r="D84" s="22">
        <f t="shared" si="9"/>
        <v>11360.174999999999</v>
      </c>
      <c r="E84" s="22">
        <f t="shared" si="10"/>
        <v>59556.375</v>
      </c>
      <c r="F84" s="46" t="s">
        <v>141</v>
      </c>
      <c r="G84" s="47"/>
    </row>
    <row r="85" spans="1:7" s="35" customFormat="1" ht="16.5" customHeight="1" x14ac:dyDescent="0.25">
      <c r="A85" s="23" t="s">
        <v>22</v>
      </c>
      <c r="B85" s="22">
        <v>1689000</v>
      </c>
      <c r="C85" s="22">
        <v>1900</v>
      </c>
      <c r="D85" s="22">
        <f t="shared" si="9"/>
        <v>10577.362499999999</v>
      </c>
      <c r="E85" s="22">
        <f t="shared" si="10"/>
        <v>55642.3125</v>
      </c>
      <c r="F85" s="46" t="s">
        <v>61</v>
      </c>
      <c r="G85" s="47"/>
    </row>
    <row r="86" spans="1:7" s="35" customFormat="1" ht="16.5" customHeight="1" x14ac:dyDescent="0.25">
      <c r="A86" s="23" t="s">
        <v>22</v>
      </c>
      <c r="B86" s="22">
        <v>1674000</v>
      </c>
      <c r="C86" s="22">
        <v>1900</v>
      </c>
      <c r="D86" s="22">
        <f t="shared" si="9"/>
        <v>10483.424999999999</v>
      </c>
      <c r="E86" s="22">
        <f t="shared" si="10"/>
        <v>55172.625</v>
      </c>
      <c r="F86" s="46" t="s">
        <v>204</v>
      </c>
      <c r="G86" s="47"/>
    </row>
    <row r="87" spans="1:7" s="35" customFormat="1" ht="16.5" customHeight="1" x14ac:dyDescent="0.25">
      <c r="A87" s="23" t="s">
        <v>23</v>
      </c>
      <c r="B87" s="22">
        <v>1619000</v>
      </c>
      <c r="C87" s="22">
        <v>1900</v>
      </c>
      <c r="D87" s="22">
        <f t="shared" si="9"/>
        <v>10138.987499999999</v>
      </c>
      <c r="E87" s="22">
        <f t="shared" si="10"/>
        <v>53450.4375</v>
      </c>
      <c r="F87" s="46" t="s">
        <v>61</v>
      </c>
      <c r="G87" s="47"/>
    </row>
    <row r="88" spans="1:7" s="35" customFormat="1" ht="16.5" customHeight="1" x14ac:dyDescent="0.25">
      <c r="A88" s="23" t="s">
        <v>23</v>
      </c>
      <c r="B88" s="22">
        <v>1604000</v>
      </c>
      <c r="C88" s="22">
        <v>1900</v>
      </c>
      <c r="D88" s="22">
        <f t="shared" si="9"/>
        <v>10045.049999999999</v>
      </c>
      <c r="E88" s="22">
        <f t="shared" si="10"/>
        <v>52980.75</v>
      </c>
      <c r="F88" s="46" t="s">
        <v>205</v>
      </c>
      <c r="G88" s="47"/>
    </row>
    <row r="89" spans="1:7" s="35" customFormat="1" ht="16.5" customHeight="1" x14ac:dyDescent="0.25">
      <c r="A89" s="23" t="s">
        <v>24</v>
      </c>
      <c r="B89" s="22">
        <v>1535000</v>
      </c>
      <c r="C89" s="22">
        <v>1900</v>
      </c>
      <c r="D89" s="22">
        <f t="shared" si="9"/>
        <v>9612.9375</v>
      </c>
      <c r="E89" s="22">
        <f t="shared" si="10"/>
        <v>50820.1875</v>
      </c>
      <c r="F89" s="90" t="s">
        <v>206</v>
      </c>
      <c r="G89" s="91"/>
    </row>
    <row r="90" spans="1:7" s="35" customFormat="1" ht="16.5" customHeight="1" x14ac:dyDescent="0.25">
      <c r="A90" s="23" t="s">
        <v>142</v>
      </c>
      <c r="B90" s="22">
        <v>1381000</v>
      </c>
      <c r="C90" s="22">
        <v>1900</v>
      </c>
      <c r="D90" s="22">
        <f t="shared" si="9"/>
        <v>8648.5124999999989</v>
      </c>
      <c r="E90" s="22">
        <f t="shared" si="10"/>
        <v>45998.0625</v>
      </c>
      <c r="F90" s="88"/>
      <c r="G90" s="89"/>
    </row>
    <row r="91" spans="1:7" s="35" customFormat="1" ht="16.5" customHeight="1" thickBot="1" x14ac:dyDescent="0.3">
      <c r="A91" s="100" t="s">
        <v>25</v>
      </c>
      <c r="B91" s="101">
        <v>1267000</v>
      </c>
      <c r="C91" s="101">
        <v>1900</v>
      </c>
      <c r="D91" s="101">
        <f t="shared" si="9"/>
        <v>7934.5874999999996</v>
      </c>
      <c r="E91" s="101">
        <f t="shared" si="10"/>
        <v>42428.4375</v>
      </c>
      <c r="F91" s="72" t="s">
        <v>207</v>
      </c>
      <c r="G91" s="73"/>
    </row>
    <row r="92" spans="1:7" s="35" customFormat="1" ht="16.5" customHeight="1" thickBot="1" x14ac:dyDescent="0.3">
      <c r="A92" s="57" t="s">
        <v>131</v>
      </c>
      <c r="B92" s="60"/>
      <c r="C92" s="60"/>
      <c r="D92" s="60"/>
      <c r="E92" s="60"/>
      <c r="F92" s="60"/>
      <c r="G92" s="61"/>
    </row>
    <row r="93" spans="1:7" s="36" customFormat="1" ht="16.5" customHeight="1" x14ac:dyDescent="0.25">
      <c r="A93" s="26" t="s">
        <v>0</v>
      </c>
      <c r="B93" s="25" t="s">
        <v>1</v>
      </c>
      <c r="C93" s="25" t="s">
        <v>2</v>
      </c>
      <c r="D93" s="25" t="s">
        <v>19</v>
      </c>
      <c r="E93" s="25" t="s">
        <v>20</v>
      </c>
      <c r="F93" s="39" t="s">
        <v>3</v>
      </c>
      <c r="G93" s="40"/>
    </row>
    <row r="94" spans="1:7" s="36" customFormat="1" ht="16.5" customHeight="1" x14ac:dyDescent="0.25">
      <c r="A94" s="20" t="s">
        <v>107</v>
      </c>
      <c r="B94" s="102">
        <v>1974000</v>
      </c>
      <c r="C94" s="22">
        <v>1900</v>
      </c>
      <c r="D94" s="22">
        <f>B94*0.005*1.2525</f>
        <v>12362.174999999999</v>
      </c>
      <c r="E94" s="22">
        <f>((B94*2.5%+2200)*1.2525)</f>
        <v>64566.375</v>
      </c>
      <c r="F94" s="46" t="s">
        <v>66</v>
      </c>
      <c r="G94" s="47"/>
    </row>
    <row r="95" spans="1:7" s="36" customFormat="1" ht="16.5" customHeight="1" x14ac:dyDescent="0.25">
      <c r="A95" s="20" t="s">
        <v>107</v>
      </c>
      <c r="B95" s="103">
        <v>1959000</v>
      </c>
      <c r="C95" s="22">
        <v>1900</v>
      </c>
      <c r="D95" s="22">
        <f>B95*0.005*1.2525</f>
        <v>12268.237499999999</v>
      </c>
      <c r="E95" s="22">
        <f>((B95*2.5%+2200)*1.2525)</f>
        <v>64096.6875</v>
      </c>
      <c r="F95" s="46" t="s">
        <v>108</v>
      </c>
      <c r="G95" s="47"/>
    </row>
    <row r="96" spans="1:7" s="36" customFormat="1" ht="16.5" customHeight="1" x14ac:dyDescent="0.25">
      <c r="A96" s="20" t="s">
        <v>109</v>
      </c>
      <c r="B96" s="103">
        <v>1691000</v>
      </c>
      <c r="C96" s="22">
        <v>1900</v>
      </c>
      <c r="D96" s="22">
        <f>B96*0.005*1.2525</f>
        <v>10589.887499999999</v>
      </c>
      <c r="E96" s="22">
        <f>((B96*2.5%+2200)*1.2525)</f>
        <v>55704.9375</v>
      </c>
      <c r="F96" s="46" t="s">
        <v>66</v>
      </c>
      <c r="G96" s="47"/>
    </row>
    <row r="97" spans="1:7" s="36" customFormat="1" ht="16.5" customHeight="1" thickBot="1" x14ac:dyDescent="0.3">
      <c r="A97" s="104" t="s">
        <v>110</v>
      </c>
      <c r="B97" s="105">
        <v>1676000</v>
      </c>
      <c r="C97" s="101">
        <v>1900</v>
      </c>
      <c r="D97" s="101">
        <f>B97*0.005*1.2525</f>
        <v>10495.949999999999</v>
      </c>
      <c r="E97" s="101">
        <f>((B97*2.5%+2200)*1.2525)</f>
        <v>55235.25</v>
      </c>
      <c r="F97" s="66" t="s">
        <v>111</v>
      </c>
      <c r="G97" s="67"/>
    </row>
    <row r="98" spans="1:7" s="35" customFormat="1" ht="16.5" customHeight="1" thickBot="1" x14ac:dyDescent="0.3">
      <c r="A98" s="41" t="s">
        <v>63</v>
      </c>
      <c r="B98" s="42"/>
      <c r="C98" s="42"/>
      <c r="D98" s="42"/>
      <c r="E98" s="42"/>
      <c r="F98" s="42"/>
      <c r="G98" s="43"/>
    </row>
    <row r="99" spans="1:7" s="36" customFormat="1" ht="16.5" customHeight="1" x14ac:dyDescent="0.25">
      <c r="A99" s="26" t="s">
        <v>0</v>
      </c>
      <c r="B99" s="25" t="s">
        <v>1</v>
      </c>
      <c r="C99" s="25" t="s">
        <v>2</v>
      </c>
      <c r="D99" s="25" t="s">
        <v>19</v>
      </c>
      <c r="E99" s="25" t="s">
        <v>20</v>
      </c>
      <c r="F99" s="39" t="s">
        <v>3</v>
      </c>
      <c r="G99" s="40"/>
    </row>
    <row r="100" spans="1:7" s="36" customFormat="1" ht="16.5" customHeight="1" x14ac:dyDescent="0.25">
      <c r="A100" s="20" t="s">
        <v>65</v>
      </c>
      <c r="B100" s="21">
        <v>2656000</v>
      </c>
      <c r="C100" s="21">
        <v>2600</v>
      </c>
      <c r="D100" s="22">
        <f>B100*0.005*1.2525</f>
        <v>16633.2</v>
      </c>
      <c r="E100" s="22">
        <f t="shared" ref="E100:E110" si="11">((B100*2.5%+2200)*1.2525)</f>
        <v>85921.5</v>
      </c>
      <c r="F100" s="46" t="s">
        <v>103</v>
      </c>
      <c r="G100" s="47"/>
    </row>
    <row r="101" spans="1:7" s="35" customFormat="1" ht="16.5" customHeight="1" x14ac:dyDescent="0.25">
      <c r="A101" s="23" t="s">
        <v>56</v>
      </c>
      <c r="B101" s="22">
        <v>2569000</v>
      </c>
      <c r="C101" s="22">
        <v>2600</v>
      </c>
      <c r="D101" s="22">
        <f>B101*0.005*1.2525</f>
        <v>16088.362499999999</v>
      </c>
      <c r="E101" s="22">
        <f t="shared" si="11"/>
        <v>83197.3125</v>
      </c>
      <c r="F101" s="46" t="s">
        <v>103</v>
      </c>
      <c r="G101" s="47"/>
    </row>
    <row r="102" spans="1:7" s="35" customFormat="1" ht="16.5" customHeight="1" x14ac:dyDescent="0.25">
      <c r="A102" s="23" t="s">
        <v>56</v>
      </c>
      <c r="B102" s="22">
        <v>2559000</v>
      </c>
      <c r="C102" s="22">
        <v>2600</v>
      </c>
      <c r="D102" s="22">
        <f t="shared" ref="D102:D110" si="12">B102*0.005*1.2525</f>
        <v>16025.737499999999</v>
      </c>
      <c r="E102" s="22">
        <f t="shared" si="11"/>
        <v>82884.1875</v>
      </c>
      <c r="F102" s="46" t="s">
        <v>84</v>
      </c>
      <c r="G102" s="47"/>
    </row>
    <row r="103" spans="1:7" s="35" customFormat="1" ht="16.5" customHeight="1" x14ac:dyDescent="0.25">
      <c r="A103" s="23" t="s">
        <v>143</v>
      </c>
      <c r="B103" s="22">
        <v>2406000</v>
      </c>
      <c r="C103" s="22">
        <v>2600</v>
      </c>
      <c r="D103" s="22">
        <f t="shared" si="12"/>
        <v>15067.574999999999</v>
      </c>
      <c r="E103" s="22">
        <f t="shared" si="11"/>
        <v>78093.375</v>
      </c>
      <c r="F103" s="46" t="s">
        <v>103</v>
      </c>
      <c r="G103" s="47"/>
    </row>
    <row r="104" spans="1:7" s="35" customFormat="1" ht="16.5" customHeight="1" x14ac:dyDescent="0.25">
      <c r="A104" s="23" t="s">
        <v>143</v>
      </c>
      <c r="B104" s="22">
        <v>2396000</v>
      </c>
      <c r="C104" s="22">
        <v>2600</v>
      </c>
      <c r="D104" s="22">
        <f t="shared" si="12"/>
        <v>15004.949999999999</v>
      </c>
      <c r="E104" s="22">
        <f t="shared" si="11"/>
        <v>77780.25</v>
      </c>
      <c r="F104" s="46" t="s">
        <v>84</v>
      </c>
      <c r="G104" s="47"/>
    </row>
    <row r="105" spans="1:7" s="35" customFormat="1" ht="16.5" customHeight="1" x14ac:dyDescent="0.25">
      <c r="A105" s="23" t="s">
        <v>57</v>
      </c>
      <c r="B105" s="22">
        <v>2215000</v>
      </c>
      <c r="C105" s="22">
        <v>2600</v>
      </c>
      <c r="D105" s="22">
        <f t="shared" si="12"/>
        <v>13871.4375</v>
      </c>
      <c r="E105" s="22">
        <f t="shared" si="11"/>
        <v>72112.6875</v>
      </c>
      <c r="F105" s="46" t="s">
        <v>104</v>
      </c>
      <c r="G105" s="47"/>
    </row>
    <row r="106" spans="1:7" s="35" customFormat="1" ht="16.5" customHeight="1" x14ac:dyDescent="0.25">
      <c r="A106" s="23" t="s">
        <v>57</v>
      </c>
      <c r="B106" s="22">
        <v>2200000</v>
      </c>
      <c r="C106" s="22">
        <v>2600</v>
      </c>
      <c r="D106" s="22">
        <f t="shared" si="12"/>
        <v>13777.5</v>
      </c>
      <c r="E106" s="22">
        <f t="shared" si="11"/>
        <v>71643</v>
      </c>
      <c r="F106" s="76" t="s">
        <v>92</v>
      </c>
      <c r="G106" s="77"/>
    </row>
    <row r="107" spans="1:7" s="35" customFormat="1" ht="16.5" customHeight="1" x14ac:dyDescent="0.25">
      <c r="A107" s="23" t="s">
        <v>144</v>
      </c>
      <c r="B107" s="22">
        <v>2015000</v>
      </c>
      <c r="C107" s="22">
        <v>2600</v>
      </c>
      <c r="D107" s="22">
        <f t="shared" si="12"/>
        <v>12618.9375</v>
      </c>
      <c r="E107" s="22">
        <f t="shared" si="11"/>
        <v>65850.1875</v>
      </c>
      <c r="F107" s="46" t="s">
        <v>104</v>
      </c>
      <c r="G107" s="47"/>
    </row>
    <row r="108" spans="1:7" s="35" customFormat="1" ht="16.5" customHeight="1" x14ac:dyDescent="0.25">
      <c r="A108" s="23" t="s">
        <v>144</v>
      </c>
      <c r="B108" s="22">
        <v>2000000</v>
      </c>
      <c r="C108" s="22">
        <v>2600</v>
      </c>
      <c r="D108" s="22">
        <f t="shared" si="12"/>
        <v>12525</v>
      </c>
      <c r="E108" s="22">
        <f t="shared" si="11"/>
        <v>65380.5</v>
      </c>
      <c r="F108" s="76" t="s">
        <v>92</v>
      </c>
      <c r="G108" s="77"/>
    </row>
    <row r="109" spans="1:7" s="35" customFormat="1" ht="16.5" customHeight="1" x14ac:dyDescent="0.25">
      <c r="A109" s="23" t="s">
        <v>26</v>
      </c>
      <c r="B109" s="22">
        <v>1867000</v>
      </c>
      <c r="C109" s="22">
        <v>2600</v>
      </c>
      <c r="D109" s="22">
        <f t="shared" si="12"/>
        <v>11692.0875</v>
      </c>
      <c r="E109" s="22">
        <f t="shared" si="11"/>
        <v>61215.9375</v>
      </c>
      <c r="F109" s="90" t="s">
        <v>85</v>
      </c>
      <c r="G109" s="91"/>
    </row>
    <row r="110" spans="1:7" s="35" customFormat="1" ht="16.5" customHeight="1" thickBot="1" x14ac:dyDescent="0.3">
      <c r="A110" s="100" t="s">
        <v>27</v>
      </c>
      <c r="B110" s="101">
        <v>1775000</v>
      </c>
      <c r="C110" s="101">
        <v>2600</v>
      </c>
      <c r="D110" s="101">
        <f t="shared" si="12"/>
        <v>11115.9375</v>
      </c>
      <c r="E110" s="101">
        <f t="shared" si="11"/>
        <v>58335.1875</v>
      </c>
      <c r="F110" s="106"/>
      <c r="G110" s="107"/>
    </row>
    <row r="111" spans="1:7" s="35" customFormat="1" ht="16.5" customHeight="1" thickBot="1" x14ac:dyDescent="0.3">
      <c r="A111" s="48" t="s">
        <v>39</v>
      </c>
      <c r="B111" s="49"/>
      <c r="C111" s="49"/>
      <c r="D111" s="49"/>
      <c r="E111" s="49"/>
      <c r="F111" s="49"/>
      <c r="G111" s="50"/>
    </row>
    <row r="112" spans="1:7" s="36" customFormat="1" ht="16.5" customHeight="1" x14ac:dyDescent="0.25">
      <c r="A112" s="26" t="s">
        <v>0</v>
      </c>
      <c r="B112" s="25" t="s">
        <v>1</v>
      </c>
      <c r="C112" s="25" t="s">
        <v>2</v>
      </c>
      <c r="D112" s="25" t="s">
        <v>19</v>
      </c>
      <c r="E112" s="25" t="s">
        <v>20</v>
      </c>
      <c r="F112" s="39" t="s">
        <v>3</v>
      </c>
      <c r="G112" s="40"/>
    </row>
    <row r="113" spans="1:8" s="36" customFormat="1" ht="16.5" customHeight="1" x14ac:dyDescent="0.25">
      <c r="A113" s="20" t="s">
        <v>43</v>
      </c>
      <c r="B113" s="21">
        <v>3312000</v>
      </c>
      <c r="C113" s="22">
        <v>2600</v>
      </c>
      <c r="D113" s="22">
        <f t="shared" ref="D113:D126" si="13">B113*0.005*1.2525</f>
        <v>20741.399999999998</v>
      </c>
      <c r="E113" s="22">
        <f t="shared" ref="E113:E126" si="14">((B113*2.5%+2200)*1.2525)</f>
        <v>106462.5</v>
      </c>
      <c r="F113" s="46" t="s">
        <v>44</v>
      </c>
      <c r="G113" s="47"/>
      <c r="H113" s="108"/>
    </row>
    <row r="114" spans="1:8" s="36" customFormat="1" ht="16.5" customHeight="1" x14ac:dyDescent="0.25">
      <c r="A114" s="20" t="s">
        <v>42</v>
      </c>
      <c r="B114" s="21">
        <v>3297000</v>
      </c>
      <c r="C114" s="22">
        <v>2600</v>
      </c>
      <c r="D114" s="22">
        <f t="shared" si="13"/>
        <v>20647.462499999998</v>
      </c>
      <c r="E114" s="22">
        <f t="shared" si="14"/>
        <v>105992.8125</v>
      </c>
      <c r="F114" s="46" t="s">
        <v>208</v>
      </c>
      <c r="G114" s="47"/>
      <c r="H114" s="108"/>
    </row>
    <row r="115" spans="1:8" s="36" customFormat="1" ht="16.5" customHeight="1" x14ac:dyDescent="0.25">
      <c r="A115" s="20" t="s">
        <v>41</v>
      </c>
      <c r="B115" s="21">
        <v>2921000</v>
      </c>
      <c r="C115" s="22">
        <v>2600</v>
      </c>
      <c r="D115" s="22">
        <f t="shared" si="13"/>
        <v>18292.762500000001</v>
      </c>
      <c r="E115" s="22">
        <f t="shared" si="14"/>
        <v>94219.3125</v>
      </c>
      <c r="F115" s="46" t="s">
        <v>44</v>
      </c>
      <c r="G115" s="47"/>
      <c r="H115" s="108"/>
    </row>
    <row r="116" spans="1:8" s="36" customFormat="1" ht="16.5" customHeight="1" x14ac:dyDescent="0.25">
      <c r="A116" s="20" t="s">
        <v>40</v>
      </c>
      <c r="B116" s="21">
        <v>2906000</v>
      </c>
      <c r="C116" s="22">
        <v>2600</v>
      </c>
      <c r="D116" s="22">
        <f t="shared" si="13"/>
        <v>18198.825000000001</v>
      </c>
      <c r="E116" s="22">
        <f t="shared" si="14"/>
        <v>93749.625</v>
      </c>
      <c r="F116" s="46" t="s">
        <v>208</v>
      </c>
      <c r="G116" s="47"/>
      <c r="H116" s="108"/>
    </row>
    <row r="117" spans="1:8" s="35" customFormat="1" ht="16.5" customHeight="1" x14ac:dyDescent="0.25">
      <c r="A117" s="23" t="s">
        <v>37</v>
      </c>
      <c r="B117" s="22">
        <v>2542000</v>
      </c>
      <c r="C117" s="22">
        <v>2600</v>
      </c>
      <c r="D117" s="22">
        <f t="shared" si="13"/>
        <v>15919.275</v>
      </c>
      <c r="E117" s="22">
        <f t="shared" si="14"/>
        <v>82351.875</v>
      </c>
      <c r="F117" s="46" t="s">
        <v>48</v>
      </c>
      <c r="G117" s="47"/>
      <c r="H117" s="108"/>
    </row>
    <row r="118" spans="1:8" s="35" customFormat="1" ht="16.5" customHeight="1" x14ac:dyDescent="0.25">
      <c r="A118" s="23" t="s">
        <v>36</v>
      </c>
      <c r="B118" s="22">
        <v>2527000</v>
      </c>
      <c r="C118" s="22">
        <v>2600</v>
      </c>
      <c r="D118" s="22">
        <f t="shared" si="13"/>
        <v>15825.3375</v>
      </c>
      <c r="E118" s="22">
        <f t="shared" si="14"/>
        <v>81882.1875</v>
      </c>
      <c r="F118" s="46" t="s">
        <v>106</v>
      </c>
      <c r="G118" s="47"/>
      <c r="H118" s="108"/>
    </row>
    <row r="119" spans="1:8" s="35" customFormat="1" ht="16.5" customHeight="1" x14ac:dyDescent="0.25">
      <c r="A119" s="23" t="s">
        <v>15</v>
      </c>
      <c r="B119" s="22">
        <v>2381000</v>
      </c>
      <c r="C119" s="22">
        <v>2600</v>
      </c>
      <c r="D119" s="22">
        <f t="shared" si="13"/>
        <v>14911.012499999999</v>
      </c>
      <c r="E119" s="22">
        <f t="shared" si="14"/>
        <v>77310.5625</v>
      </c>
      <c r="F119" s="46" t="s">
        <v>48</v>
      </c>
      <c r="G119" s="47"/>
      <c r="H119" s="108"/>
    </row>
    <row r="120" spans="1:8" s="35" customFormat="1" ht="16.5" customHeight="1" x14ac:dyDescent="0.25">
      <c r="A120" s="23" t="s">
        <v>16</v>
      </c>
      <c r="B120" s="22">
        <v>2366000</v>
      </c>
      <c r="C120" s="22">
        <v>2600</v>
      </c>
      <c r="D120" s="22">
        <f t="shared" si="13"/>
        <v>14817.074999999999</v>
      </c>
      <c r="E120" s="22">
        <f t="shared" si="14"/>
        <v>76840.875</v>
      </c>
      <c r="F120" s="46" t="s">
        <v>209</v>
      </c>
      <c r="G120" s="47"/>
      <c r="H120" s="108"/>
    </row>
    <row r="121" spans="1:8" s="35" customFormat="1" ht="16.5" customHeight="1" x14ac:dyDescent="0.25">
      <c r="A121" s="23" t="s">
        <v>17</v>
      </c>
      <c r="B121" s="22">
        <v>2305000</v>
      </c>
      <c r="C121" s="22">
        <v>2600</v>
      </c>
      <c r="D121" s="22">
        <f t="shared" si="13"/>
        <v>14435.0625</v>
      </c>
      <c r="E121" s="22">
        <f t="shared" si="14"/>
        <v>74930.8125</v>
      </c>
      <c r="F121" s="46" t="s">
        <v>48</v>
      </c>
      <c r="G121" s="47"/>
      <c r="H121" s="108"/>
    </row>
    <row r="122" spans="1:8" s="35" customFormat="1" ht="16.5" customHeight="1" x14ac:dyDescent="0.25">
      <c r="A122" s="23" t="s">
        <v>18</v>
      </c>
      <c r="B122" s="22">
        <v>2290000</v>
      </c>
      <c r="C122" s="22">
        <v>2600</v>
      </c>
      <c r="D122" s="22">
        <f t="shared" si="13"/>
        <v>14341.125</v>
      </c>
      <c r="E122" s="22">
        <f t="shared" si="14"/>
        <v>74461.125</v>
      </c>
      <c r="F122" s="46" t="s">
        <v>209</v>
      </c>
      <c r="G122" s="47"/>
      <c r="H122" s="108"/>
    </row>
    <row r="123" spans="1:8" s="35" customFormat="1" ht="16.5" customHeight="1" x14ac:dyDescent="0.25">
      <c r="A123" s="70" t="s">
        <v>38</v>
      </c>
      <c r="B123" s="71">
        <v>1857000</v>
      </c>
      <c r="C123" s="71">
        <v>2600</v>
      </c>
      <c r="D123" s="22">
        <f t="shared" si="13"/>
        <v>11629.4625</v>
      </c>
      <c r="E123" s="22">
        <f t="shared" si="14"/>
        <v>60902.8125</v>
      </c>
      <c r="F123" s="46" t="s">
        <v>99</v>
      </c>
      <c r="G123" s="47"/>
    </row>
    <row r="124" spans="1:8" s="35" customFormat="1" ht="16.5" customHeight="1" x14ac:dyDescent="0.25">
      <c r="A124" s="70" t="s">
        <v>112</v>
      </c>
      <c r="B124" s="71">
        <v>1516000</v>
      </c>
      <c r="C124" s="71">
        <v>2600</v>
      </c>
      <c r="D124" s="22">
        <f t="shared" si="13"/>
        <v>9493.9499999999989</v>
      </c>
      <c r="E124" s="22">
        <f t="shared" si="14"/>
        <v>50225.25</v>
      </c>
      <c r="F124" s="46" t="s">
        <v>89</v>
      </c>
      <c r="G124" s="47"/>
    </row>
    <row r="125" spans="1:8" s="35" customFormat="1" ht="16.5" customHeight="1" x14ac:dyDescent="0.25">
      <c r="A125" s="23" t="s">
        <v>145</v>
      </c>
      <c r="B125" s="22">
        <v>1396000</v>
      </c>
      <c r="C125" s="22">
        <v>2600</v>
      </c>
      <c r="D125" s="22">
        <f t="shared" si="13"/>
        <v>8742.4499999999989</v>
      </c>
      <c r="E125" s="22">
        <f t="shared" si="14"/>
        <v>46467.75</v>
      </c>
      <c r="F125" s="46" t="s">
        <v>146</v>
      </c>
      <c r="G125" s="47"/>
    </row>
    <row r="126" spans="1:8" s="36" customFormat="1" ht="16.5" customHeight="1" thickBot="1" x14ac:dyDescent="0.3">
      <c r="A126" s="109" t="s">
        <v>52</v>
      </c>
      <c r="B126" s="110">
        <v>1195000</v>
      </c>
      <c r="C126" s="110">
        <v>2600</v>
      </c>
      <c r="D126" s="71">
        <f t="shared" si="13"/>
        <v>7483.6875</v>
      </c>
      <c r="E126" s="71">
        <f t="shared" si="14"/>
        <v>40173.9375</v>
      </c>
      <c r="F126" s="66" t="s">
        <v>89</v>
      </c>
      <c r="G126" s="67"/>
    </row>
    <row r="127" spans="1:8" s="35" customFormat="1" ht="16.5" customHeight="1" thickBot="1" x14ac:dyDescent="0.3">
      <c r="A127" s="41" t="s">
        <v>14</v>
      </c>
      <c r="B127" s="42"/>
      <c r="C127" s="42"/>
      <c r="D127" s="42"/>
      <c r="E127" s="42"/>
      <c r="F127" s="42"/>
      <c r="G127" s="43"/>
    </row>
    <row r="128" spans="1:8" s="36" customFormat="1" ht="16.5" customHeight="1" x14ac:dyDescent="0.25">
      <c r="A128" s="26" t="s">
        <v>0</v>
      </c>
      <c r="B128" s="25" t="s">
        <v>1</v>
      </c>
      <c r="C128" s="25" t="s">
        <v>2</v>
      </c>
      <c r="D128" s="25" t="s">
        <v>19</v>
      </c>
      <c r="E128" s="25" t="s">
        <v>20</v>
      </c>
      <c r="F128" s="39" t="s">
        <v>3</v>
      </c>
      <c r="G128" s="40"/>
    </row>
    <row r="129" spans="1:7" s="36" customFormat="1" ht="16.5" customHeight="1" x14ac:dyDescent="0.25">
      <c r="A129" s="20" t="s">
        <v>136</v>
      </c>
      <c r="B129" s="21">
        <v>2198000</v>
      </c>
      <c r="C129" s="94">
        <v>2600</v>
      </c>
      <c r="D129" s="111">
        <f t="shared" ref="D129:D146" si="15">B129*0.005*1.2525</f>
        <v>13764.974999999999</v>
      </c>
      <c r="E129" s="111">
        <f t="shared" ref="E129:E146" si="16">((B129*2.5%+2200)*1.2525)</f>
        <v>71580.375</v>
      </c>
      <c r="F129" s="46" t="s">
        <v>137</v>
      </c>
      <c r="G129" s="47"/>
    </row>
    <row r="130" spans="1:7" s="36" customFormat="1" ht="16.5" customHeight="1" x14ac:dyDescent="0.25">
      <c r="A130" s="20" t="s">
        <v>138</v>
      </c>
      <c r="B130" s="21">
        <v>2198000</v>
      </c>
      <c r="C130" s="94">
        <v>2600</v>
      </c>
      <c r="D130" s="111">
        <f t="shared" si="15"/>
        <v>13764.974999999999</v>
      </c>
      <c r="E130" s="111">
        <f t="shared" si="16"/>
        <v>71580.375</v>
      </c>
      <c r="F130" s="46" t="s">
        <v>54</v>
      </c>
      <c r="G130" s="47"/>
    </row>
    <row r="131" spans="1:7" s="36" customFormat="1" ht="16.5" customHeight="1" x14ac:dyDescent="0.25">
      <c r="A131" s="20" t="s">
        <v>65</v>
      </c>
      <c r="B131" s="21">
        <v>2178000</v>
      </c>
      <c r="C131" s="94">
        <v>2600</v>
      </c>
      <c r="D131" s="111">
        <f t="shared" si="15"/>
        <v>13639.724999999999</v>
      </c>
      <c r="E131" s="111">
        <f t="shared" si="16"/>
        <v>70954.125</v>
      </c>
      <c r="F131" s="46" t="s">
        <v>140</v>
      </c>
      <c r="G131" s="47"/>
    </row>
    <row r="132" spans="1:7" s="36" customFormat="1" ht="16.5" customHeight="1" x14ac:dyDescent="0.25">
      <c r="A132" s="20" t="s">
        <v>185</v>
      </c>
      <c r="B132" s="21">
        <v>2184000</v>
      </c>
      <c r="C132" s="94">
        <v>2600</v>
      </c>
      <c r="D132" s="111">
        <f t="shared" si="15"/>
        <v>13677.3</v>
      </c>
      <c r="E132" s="111">
        <f>((B132*2.5%+2200)*1.2525)</f>
        <v>71142</v>
      </c>
      <c r="F132" s="46" t="s">
        <v>137</v>
      </c>
      <c r="G132" s="47"/>
    </row>
    <row r="133" spans="1:7" s="36" customFormat="1" ht="16.5" customHeight="1" x14ac:dyDescent="0.25">
      <c r="A133" s="20" t="s">
        <v>184</v>
      </c>
      <c r="B133" s="21">
        <v>2184000</v>
      </c>
      <c r="C133" s="94">
        <v>2600</v>
      </c>
      <c r="D133" s="111">
        <f t="shared" si="15"/>
        <v>13677.3</v>
      </c>
      <c r="E133" s="111">
        <f t="shared" si="16"/>
        <v>71142</v>
      </c>
      <c r="F133" s="46" t="s">
        <v>54</v>
      </c>
      <c r="G133" s="47"/>
    </row>
    <row r="134" spans="1:7" s="36" customFormat="1" ht="16.5" customHeight="1" x14ac:dyDescent="0.25">
      <c r="A134" s="20" t="s">
        <v>183</v>
      </c>
      <c r="B134" s="21">
        <v>2164000</v>
      </c>
      <c r="C134" s="94">
        <v>2600</v>
      </c>
      <c r="D134" s="111">
        <f t="shared" si="15"/>
        <v>13552.05</v>
      </c>
      <c r="E134" s="111">
        <f t="shared" si="16"/>
        <v>70515.75</v>
      </c>
      <c r="F134" s="46" t="s">
        <v>140</v>
      </c>
      <c r="G134" s="47"/>
    </row>
    <row r="135" spans="1:7" s="36" customFormat="1" ht="16.5" customHeight="1" x14ac:dyDescent="0.25">
      <c r="A135" s="23" t="s">
        <v>33</v>
      </c>
      <c r="B135" s="21">
        <v>2104000</v>
      </c>
      <c r="C135" s="94">
        <v>2600</v>
      </c>
      <c r="D135" s="111">
        <f t="shared" si="15"/>
        <v>13176.3</v>
      </c>
      <c r="E135" s="111">
        <f t="shared" si="16"/>
        <v>68637</v>
      </c>
      <c r="F135" s="95" t="s">
        <v>54</v>
      </c>
      <c r="G135" s="96"/>
    </row>
    <row r="136" spans="1:7" s="35" customFormat="1" ht="16.5" customHeight="1" x14ac:dyDescent="0.25">
      <c r="A136" s="23" t="s">
        <v>33</v>
      </c>
      <c r="B136" s="22">
        <v>2084000</v>
      </c>
      <c r="C136" s="111">
        <v>2600</v>
      </c>
      <c r="D136" s="111">
        <f t="shared" si="15"/>
        <v>13051.05</v>
      </c>
      <c r="E136" s="111">
        <f t="shared" si="16"/>
        <v>68010.75</v>
      </c>
      <c r="F136" s="76" t="s">
        <v>100</v>
      </c>
      <c r="G136" s="77"/>
    </row>
    <row r="137" spans="1:7" s="35" customFormat="1" ht="16.5" customHeight="1" x14ac:dyDescent="0.25">
      <c r="A137" s="23" t="s">
        <v>34</v>
      </c>
      <c r="B137" s="22">
        <v>2029000</v>
      </c>
      <c r="C137" s="111">
        <v>2600</v>
      </c>
      <c r="D137" s="111">
        <f t="shared" si="15"/>
        <v>12706.612499999999</v>
      </c>
      <c r="E137" s="111">
        <f t="shared" si="16"/>
        <v>66288.5625</v>
      </c>
      <c r="F137" s="112" t="s">
        <v>54</v>
      </c>
      <c r="G137" s="113"/>
    </row>
    <row r="138" spans="1:7" s="35" customFormat="1" ht="16.5" customHeight="1" x14ac:dyDescent="0.25">
      <c r="A138" s="23" t="s">
        <v>34</v>
      </c>
      <c r="B138" s="22">
        <v>2009000</v>
      </c>
      <c r="C138" s="111">
        <v>2600</v>
      </c>
      <c r="D138" s="111">
        <f t="shared" si="15"/>
        <v>12581.362499999999</v>
      </c>
      <c r="E138" s="111">
        <f t="shared" si="16"/>
        <v>65662.3125</v>
      </c>
      <c r="F138" s="76" t="s">
        <v>100</v>
      </c>
      <c r="G138" s="77"/>
    </row>
    <row r="139" spans="1:7" s="35" customFormat="1" ht="16.5" customHeight="1" x14ac:dyDescent="0.25">
      <c r="A139" s="23" t="s">
        <v>35</v>
      </c>
      <c r="B139" s="22">
        <v>1701000</v>
      </c>
      <c r="C139" s="111">
        <v>2600</v>
      </c>
      <c r="D139" s="111">
        <f t="shared" si="15"/>
        <v>10652.512499999999</v>
      </c>
      <c r="E139" s="111">
        <f t="shared" si="16"/>
        <v>56018.0625</v>
      </c>
      <c r="F139" s="112" t="s">
        <v>54</v>
      </c>
      <c r="G139" s="113"/>
    </row>
    <row r="140" spans="1:7" s="35" customFormat="1" ht="16.5" customHeight="1" x14ac:dyDescent="0.25">
      <c r="A140" s="23" t="s">
        <v>35</v>
      </c>
      <c r="B140" s="22">
        <v>1681000</v>
      </c>
      <c r="C140" s="111">
        <v>2600</v>
      </c>
      <c r="D140" s="111">
        <f t="shared" si="15"/>
        <v>10527.262499999999</v>
      </c>
      <c r="E140" s="111">
        <f t="shared" si="16"/>
        <v>55391.8125</v>
      </c>
      <c r="F140" s="76" t="s">
        <v>100</v>
      </c>
      <c r="G140" s="77"/>
    </row>
    <row r="141" spans="1:7" s="35" customFormat="1" ht="16.5" customHeight="1" x14ac:dyDescent="0.25">
      <c r="A141" s="23" t="s">
        <v>28</v>
      </c>
      <c r="B141" s="71">
        <v>1472000</v>
      </c>
      <c r="C141" s="111">
        <v>2600</v>
      </c>
      <c r="D141" s="111">
        <f t="shared" si="15"/>
        <v>9218.4</v>
      </c>
      <c r="E141" s="111">
        <f t="shared" si="16"/>
        <v>48847.5</v>
      </c>
      <c r="F141" s="114" t="s">
        <v>101</v>
      </c>
      <c r="G141" s="115"/>
    </row>
    <row r="142" spans="1:7" s="35" customFormat="1" ht="16.5" customHeight="1" x14ac:dyDescent="0.25">
      <c r="A142" s="23" t="s">
        <v>29</v>
      </c>
      <c r="B142" s="22">
        <v>1396000</v>
      </c>
      <c r="C142" s="111">
        <v>2600</v>
      </c>
      <c r="D142" s="111">
        <f t="shared" si="15"/>
        <v>8742.4499999999989</v>
      </c>
      <c r="E142" s="111">
        <f t="shared" si="16"/>
        <v>46467.75</v>
      </c>
      <c r="F142" s="116"/>
      <c r="G142" s="117"/>
    </row>
    <row r="143" spans="1:7" s="35" customFormat="1" ht="16.5" customHeight="1" x14ac:dyDescent="0.25">
      <c r="A143" s="23" t="s">
        <v>139</v>
      </c>
      <c r="B143" s="22">
        <v>1398000</v>
      </c>
      <c r="C143" s="111">
        <v>2600</v>
      </c>
      <c r="D143" s="111">
        <f t="shared" si="15"/>
        <v>8754.9750000000004</v>
      </c>
      <c r="E143" s="111">
        <f t="shared" si="16"/>
        <v>46530.375</v>
      </c>
      <c r="F143" s="112" t="s">
        <v>102</v>
      </c>
      <c r="G143" s="113"/>
    </row>
    <row r="144" spans="1:7" s="35" customFormat="1" ht="16.5" customHeight="1" x14ac:dyDescent="0.25">
      <c r="A144" s="23" t="s">
        <v>30</v>
      </c>
      <c r="B144" s="22">
        <v>1318000</v>
      </c>
      <c r="C144" s="111">
        <v>2600</v>
      </c>
      <c r="D144" s="111">
        <f t="shared" si="15"/>
        <v>8253.9750000000004</v>
      </c>
      <c r="E144" s="111">
        <f t="shared" si="16"/>
        <v>44025.375</v>
      </c>
      <c r="F144" s="112" t="s">
        <v>102</v>
      </c>
      <c r="G144" s="113"/>
    </row>
    <row r="145" spans="1:7" s="35" customFormat="1" ht="16.5" customHeight="1" x14ac:dyDescent="0.25">
      <c r="A145" s="23" t="s">
        <v>55</v>
      </c>
      <c r="B145" s="22">
        <v>1201000</v>
      </c>
      <c r="C145" s="111">
        <v>2600</v>
      </c>
      <c r="D145" s="111">
        <f t="shared" si="15"/>
        <v>7521.2624999999998</v>
      </c>
      <c r="E145" s="111">
        <f t="shared" si="16"/>
        <v>40361.8125</v>
      </c>
      <c r="F145" s="118" t="s">
        <v>76</v>
      </c>
      <c r="G145" s="119"/>
    </row>
    <row r="146" spans="1:7" s="35" customFormat="1" ht="16.5" customHeight="1" thickBot="1" x14ac:dyDescent="0.3">
      <c r="A146" s="23" t="s">
        <v>31</v>
      </c>
      <c r="B146" s="22">
        <v>1001000</v>
      </c>
      <c r="C146" s="111">
        <v>2600</v>
      </c>
      <c r="D146" s="111">
        <f t="shared" si="15"/>
        <v>6268.7624999999998</v>
      </c>
      <c r="E146" s="111">
        <f t="shared" si="16"/>
        <v>34099.3125</v>
      </c>
      <c r="F146" s="120"/>
      <c r="G146" s="121"/>
    </row>
    <row r="147" spans="1:7" s="35" customFormat="1" ht="16.5" customHeight="1" thickBot="1" x14ac:dyDescent="0.3">
      <c r="A147" s="48" t="s">
        <v>200</v>
      </c>
      <c r="B147" s="49"/>
      <c r="C147" s="49"/>
      <c r="D147" s="49"/>
      <c r="E147" s="49"/>
      <c r="F147" s="49"/>
      <c r="G147" s="50"/>
    </row>
    <row r="148" spans="1:7" s="36" customFormat="1" ht="16.5" customHeight="1" x14ac:dyDescent="0.25">
      <c r="A148" s="20" t="s">
        <v>0</v>
      </c>
      <c r="B148" s="24" t="s">
        <v>1</v>
      </c>
      <c r="C148" s="24" t="s">
        <v>2</v>
      </c>
      <c r="D148" s="24" t="s">
        <v>19</v>
      </c>
      <c r="E148" s="24" t="s">
        <v>20</v>
      </c>
      <c r="F148" s="39" t="s">
        <v>3</v>
      </c>
      <c r="G148" s="40"/>
    </row>
    <row r="149" spans="1:7" s="35" customFormat="1" ht="16.5" customHeight="1" x14ac:dyDescent="0.25">
      <c r="A149" s="20" t="s">
        <v>224</v>
      </c>
      <c r="B149" s="21">
        <v>1075000</v>
      </c>
      <c r="C149" s="21">
        <v>2600</v>
      </c>
      <c r="D149" s="22">
        <f t="shared" ref="D149:D155" si="17">B149*0.005*1.2525</f>
        <v>6732.1875</v>
      </c>
      <c r="E149" s="22">
        <f t="shared" ref="E149:E155" si="18">((B149*2.5%+2200)*1.2525)</f>
        <v>36416.4375</v>
      </c>
      <c r="F149" s="46" t="s">
        <v>201</v>
      </c>
      <c r="G149" s="47"/>
    </row>
    <row r="150" spans="1:7" s="35" customFormat="1" ht="16.5" customHeight="1" x14ac:dyDescent="0.25">
      <c r="A150" s="20" t="s">
        <v>210</v>
      </c>
      <c r="B150" s="21">
        <v>1142000</v>
      </c>
      <c r="C150" s="21">
        <v>2600</v>
      </c>
      <c r="D150" s="22">
        <f t="shared" si="17"/>
        <v>7151.7749999999996</v>
      </c>
      <c r="E150" s="22">
        <f t="shared" si="18"/>
        <v>38514.375</v>
      </c>
      <c r="F150" s="51" t="s">
        <v>76</v>
      </c>
      <c r="G150" s="52"/>
    </row>
    <row r="151" spans="1:7" s="35" customFormat="1" ht="16.5" customHeight="1" x14ac:dyDescent="0.25">
      <c r="A151" s="23" t="s">
        <v>223</v>
      </c>
      <c r="B151" s="21">
        <v>1041000</v>
      </c>
      <c r="C151" s="22">
        <v>2600</v>
      </c>
      <c r="D151" s="22">
        <f t="shared" si="17"/>
        <v>6519.2624999999998</v>
      </c>
      <c r="E151" s="22">
        <f t="shared" si="18"/>
        <v>35351.8125</v>
      </c>
      <c r="F151" s="53"/>
      <c r="G151" s="54"/>
    </row>
    <row r="152" spans="1:7" s="35" customFormat="1" ht="16.5" customHeight="1" x14ac:dyDescent="0.25">
      <c r="A152" s="20" t="s">
        <v>221</v>
      </c>
      <c r="B152" s="22">
        <v>937000</v>
      </c>
      <c r="C152" s="21">
        <v>2600</v>
      </c>
      <c r="D152" s="22">
        <f t="shared" si="17"/>
        <v>5867.9624999999996</v>
      </c>
      <c r="E152" s="22">
        <f t="shared" si="18"/>
        <v>32095.3125</v>
      </c>
      <c r="F152" s="53"/>
      <c r="G152" s="54"/>
    </row>
    <row r="153" spans="1:7" s="35" customFormat="1" ht="16.5" customHeight="1" x14ac:dyDescent="0.25">
      <c r="A153" s="20" t="s">
        <v>219</v>
      </c>
      <c r="B153" s="21">
        <v>1010000</v>
      </c>
      <c r="C153" s="21">
        <v>2600</v>
      </c>
      <c r="D153" s="22">
        <f t="shared" si="17"/>
        <v>6325.125</v>
      </c>
      <c r="E153" s="22">
        <f t="shared" si="18"/>
        <v>34381.125</v>
      </c>
      <c r="F153" s="53"/>
      <c r="G153" s="54"/>
    </row>
    <row r="154" spans="1:7" s="35" customFormat="1" ht="16.5" customHeight="1" x14ac:dyDescent="0.25">
      <c r="A154" s="23" t="s">
        <v>222</v>
      </c>
      <c r="B154" s="21">
        <v>808000</v>
      </c>
      <c r="C154" s="21">
        <v>2600</v>
      </c>
      <c r="D154" s="22">
        <f t="shared" si="17"/>
        <v>5060.0999999999995</v>
      </c>
      <c r="E154" s="22">
        <f t="shared" si="18"/>
        <v>28056</v>
      </c>
      <c r="F154" s="53"/>
      <c r="G154" s="54"/>
    </row>
    <row r="155" spans="1:7" s="35" customFormat="1" ht="16.5" customHeight="1" thickBot="1" x14ac:dyDescent="0.3">
      <c r="A155" s="20" t="s">
        <v>220</v>
      </c>
      <c r="B155" s="22">
        <v>757000</v>
      </c>
      <c r="C155" s="21">
        <v>2600</v>
      </c>
      <c r="D155" s="22">
        <f t="shared" si="17"/>
        <v>4740.7124999999996</v>
      </c>
      <c r="E155" s="22">
        <f t="shared" si="18"/>
        <v>26459.0625</v>
      </c>
      <c r="F155" s="53"/>
      <c r="G155" s="54"/>
    </row>
    <row r="156" spans="1:7" s="35" customFormat="1" ht="16.5" customHeight="1" thickBot="1" x14ac:dyDescent="0.3">
      <c r="A156" s="41" t="s">
        <v>130</v>
      </c>
      <c r="B156" s="42"/>
      <c r="C156" s="42"/>
      <c r="D156" s="42"/>
      <c r="E156" s="42"/>
      <c r="F156" s="42"/>
      <c r="G156" s="43"/>
    </row>
    <row r="157" spans="1:7" s="36" customFormat="1" ht="16.5" customHeight="1" x14ac:dyDescent="0.25">
      <c r="A157" s="20" t="s">
        <v>0</v>
      </c>
      <c r="B157" s="24" t="s">
        <v>1</v>
      </c>
      <c r="C157" s="24" t="s">
        <v>2</v>
      </c>
      <c r="D157" s="24" t="s">
        <v>19</v>
      </c>
      <c r="E157" s="24" t="s">
        <v>20</v>
      </c>
      <c r="F157" s="39" t="s">
        <v>3</v>
      </c>
      <c r="G157" s="40"/>
    </row>
    <row r="158" spans="1:7" s="35" customFormat="1" ht="16.5" customHeight="1" x14ac:dyDescent="0.25">
      <c r="A158" s="122" t="s">
        <v>180</v>
      </c>
      <c r="B158" s="22">
        <v>2377000</v>
      </c>
      <c r="C158" s="22">
        <v>2600</v>
      </c>
      <c r="D158" s="22">
        <f>B158*0.005*1.2525</f>
        <v>14885.9625</v>
      </c>
      <c r="E158" s="22">
        <f>((B158*2.5%+2200)*1.2525)</f>
        <v>77185.3125</v>
      </c>
      <c r="F158" s="46" t="s">
        <v>66</v>
      </c>
      <c r="G158" s="47"/>
    </row>
    <row r="159" spans="1:7" s="35" customFormat="1" ht="16.5" customHeight="1" x14ac:dyDescent="0.25">
      <c r="A159" s="23" t="s">
        <v>181</v>
      </c>
      <c r="B159" s="22">
        <v>2362000</v>
      </c>
      <c r="C159" s="22">
        <v>2600</v>
      </c>
      <c r="D159" s="22">
        <f>B159*0.005*1.2525</f>
        <v>14792.025</v>
      </c>
      <c r="E159" s="22">
        <f>((B159*2.5%+2200)*1.2525)</f>
        <v>76715.625</v>
      </c>
      <c r="F159" s="76" t="s">
        <v>87</v>
      </c>
      <c r="G159" s="77"/>
    </row>
    <row r="160" spans="1:7" s="35" customFormat="1" ht="16.5" customHeight="1" x14ac:dyDescent="0.25">
      <c r="A160" s="23" t="s">
        <v>182</v>
      </c>
      <c r="B160" s="22">
        <v>2067000</v>
      </c>
      <c r="C160" s="22">
        <v>2600</v>
      </c>
      <c r="D160" s="22">
        <f>B160*0.005*1.2525</f>
        <v>12944.5875</v>
      </c>
      <c r="E160" s="22">
        <f>((B160*2.5%+2200)*1.2525)</f>
        <v>67478.4375</v>
      </c>
      <c r="F160" s="46" t="s">
        <v>66</v>
      </c>
      <c r="G160" s="47"/>
    </row>
    <row r="161" spans="1:7" s="35" customFormat="1" ht="16.5" customHeight="1" thickBot="1" x14ac:dyDescent="0.3">
      <c r="A161" s="23" t="s">
        <v>190</v>
      </c>
      <c r="B161" s="22">
        <v>2052000</v>
      </c>
      <c r="C161" s="22">
        <v>2600</v>
      </c>
      <c r="D161" s="22">
        <f>B161*0.005*1.2525</f>
        <v>12850.65</v>
      </c>
      <c r="E161" s="22">
        <f>((B161*2.5%+2200)*1.2525)</f>
        <v>67008.75</v>
      </c>
      <c r="F161" s="72" t="s">
        <v>88</v>
      </c>
      <c r="G161" s="73"/>
    </row>
    <row r="162" spans="1:7" s="35" customFormat="1" ht="16.5" customHeight="1" thickBot="1" x14ac:dyDescent="0.3">
      <c r="A162" s="41" t="s">
        <v>62</v>
      </c>
      <c r="B162" s="42"/>
      <c r="C162" s="42"/>
      <c r="D162" s="42"/>
      <c r="E162" s="42"/>
      <c r="F162" s="42"/>
      <c r="G162" s="43"/>
    </row>
    <row r="163" spans="1:7" s="36" customFormat="1" ht="16.5" customHeight="1" x14ac:dyDescent="0.25">
      <c r="A163" s="20" t="s">
        <v>0</v>
      </c>
      <c r="B163" s="24" t="s">
        <v>1</v>
      </c>
      <c r="C163" s="24" t="s">
        <v>2</v>
      </c>
      <c r="D163" s="24" t="s">
        <v>19</v>
      </c>
      <c r="E163" s="24" t="s">
        <v>20</v>
      </c>
      <c r="F163" s="39" t="s">
        <v>3</v>
      </c>
      <c r="G163" s="40"/>
    </row>
    <row r="164" spans="1:7" s="35" customFormat="1" ht="16.5" customHeight="1" x14ac:dyDescent="0.25">
      <c r="A164" s="23" t="s">
        <v>212</v>
      </c>
      <c r="B164" s="22">
        <v>5773000</v>
      </c>
      <c r="C164" s="22">
        <v>2600</v>
      </c>
      <c r="D164" s="22">
        <f>B164*0.005*1.2525</f>
        <v>36153.412499999999</v>
      </c>
      <c r="E164" s="22">
        <f>((B164*2.5%+2200)*1.2525)</f>
        <v>183522.5625</v>
      </c>
      <c r="F164" s="46" t="s">
        <v>60</v>
      </c>
      <c r="G164" s="47"/>
    </row>
    <row r="165" spans="1:7" s="35" customFormat="1" ht="16.5" customHeight="1" x14ac:dyDescent="0.25">
      <c r="A165" s="23" t="s">
        <v>105</v>
      </c>
      <c r="B165" s="22">
        <v>5758000</v>
      </c>
      <c r="C165" s="22">
        <v>2600</v>
      </c>
      <c r="D165" s="22">
        <f t="shared" ref="D165:D167" si="19">B165*0.005*1.2525</f>
        <v>36059.474999999999</v>
      </c>
      <c r="E165" s="22">
        <f>((B165*2.5%+2200)*1.2525)</f>
        <v>183052.875</v>
      </c>
      <c r="F165" s="46" t="s">
        <v>140</v>
      </c>
      <c r="G165" s="47"/>
    </row>
    <row r="166" spans="1:7" s="35" customFormat="1" ht="16.5" customHeight="1" x14ac:dyDescent="0.25">
      <c r="A166" s="23" t="s">
        <v>214</v>
      </c>
      <c r="B166" s="22">
        <v>5553000</v>
      </c>
      <c r="C166" s="22">
        <v>2600</v>
      </c>
      <c r="D166" s="22">
        <f t="shared" si="19"/>
        <v>34775.662499999999</v>
      </c>
      <c r="E166" s="22">
        <f>((B166*2.5%+2200)*1.2525)</f>
        <v>176633.8125</v>
      </c>
      <c r="F166" s="46" t="s">
        <v>61</v>
      </c>
      <c r="G166" s="47"/>
    </row>
    <row r="167" spans="1:7" s="35" customFormat="1" ht="16.5" customHeight="1" x14ac:dyDescent="0.25">
      <c r="A167" s="23" t="s">
        <v>213</v>
      </c>
      <c r="B167" s="22">
        <v>5538000</v>
      </c>
      <c r="C167" s="22">
        <v>2600</v>
      </c>
      <c r="D167" s="22">
        <f t="shared" si="19"/>
        <v>34681.724999999999</v>
      </c>
      <c r="E167" s="22">
        <f>((B167*2.5%+2200)*1.2525)</f>
        <v>176164.125</v>
      </c>
      <c r="F167" s="46" t="s">
        <v>140</v>
      </c>
      <c r="G167" s="47"/>
    </row>
    <row r="168" spans="1:7" s="35" customFormat="1" ht="16.5" customHeight="1" x14ac:dyDescent="0.25">
      <c r="A168" s="23" t="s">
        <v>177</v>
      </c>
      <c r="B168" s="22">
        <v>4821000</v>
      </c>
      <c r="C168" s="22">
        <v>2600</v>
      </c>
      <c r="D168" s="22">
        <f t="shared" ref="D168:D169" si="20">B168*0.005*1.2525</f>
        <v>30191.512499999997</v>
      </c>
      <c r="E168" s="22">
        <f t="shared" ref="E168:E169" si="21">((B168*2.5%+2200)*1.2525)</f>
        <v>153713.0625</v>
      </c>
      <c r="F168" s="46" t="s">
        <v>66</v>
      </c>
      <c r="G168" s="47"/>
    </row>
    <row r="169" spans="1:7" s="35" customFormat="1" ht="16.5" customHeight="1" thickBot="1" x14ac:dyDescent="0.3">
      <c r="A169" s="100" t="s">
        <v>178</v>
      </c>
      <c r="B169" s="101">
        <v>4806000</v>
      </c>
      <c r="C169" s="101">
        <v>2600</v>
      </c>
      <c r="D169" s="101">
        <f t="shared" si="20"/>
        <v>30097.574999999997</v>
      </c>
      <c r="E169" s="101">
        <f t="shared" si="21"/>
        <v>153243.375</v>
      </c>
      <c r="F169" s="66" t="s">
        <v>179</v>
      </c>
      <c r="G169" s="67"/>
    </row>
    <row r="170" spans="1:7" s="35" customFormat="1" ht="16.5" customHeight="1" thickBot="1" x14ac:dyDescent="0.3">
      <c r="A170" s="41" t="s">
        <v>11</v>
      </c>
      <c r="B170" s="44"/>
      <c r="C170" s="44"/>
      <c r="D170" s="44"/>
      <c r="E170" s="44"/>
      <c r="F170" s="44"/>
      <c r="G170" s="45"/>
    </row>
    <row r="171" spans="1:7" s="36" customFormat="1" ht="16.5" customHeight="1" x14ac:dyDescent="0.25">
      <c r="A171" s="20" t="s">
        <v>0</v>
      </c>
      <c r="B171" s="24" t="s">
        <v>1</v>
      </c>
      <c r="C171" s="24" t="s">
        <v>2</v>
      </c>
      <c r="D171" s="24" t="s">
        <v>19</v>
      </c>
      <c r="E171" s="24" t="s">
        <v>20</v>
      </c>
      <c r="F171" s="62" t="s">
        <v>3</v>
      </c>
      <c r="G171" s="63"/>
    </row>
    <row r="172" spans="1:7" s="35" customFormat="1" ht="16.5" customHeight="1" x14ac:dyDescent="0.25">
      <c r="A172" s="23" t="s">
        <v>122</v>
      </c>
      <c r="B172" s="22">
        <v>4691000</v>
      </c>
      <c r="C172" s="22">
        <v>2600</v>
      </c>
      <c r="D172" s="22">
        <f>B172*0.005*1.2525</f>
        <v>29377.387499999997</v>
      </c>
      <c r="E172" s="22">
        <f>((B172*2.5%+2200)*1.2525)</f>
        <v>149642.4375</v>
      </c>
      <c r="F172" s="46" t="s">
        <v>174</v>
      </c>
      <c r="G172" s="47"/>
    </row>
    <row r="173" spans="1:7" s="35" customFormat="1" ht="16.5" customHeight="1" thickBot="1" x14ac:dyDescent="0.3">
      <c r="A173" s="23" t="s">
        <v>122</v>
      </c>
      <c r="B173" s="22">
        <v>4671000</v>
      </c>
      <c r="C173" s="22">
        <v>2600</v>
      </c>
      <c r="D173" s="22">
        <f>B173*0.005*1.2525</f>
        <v>29252.137499999997</v>
      </c>
      <c r="E173" s="22">
        <f>((B173*2.5%+2200)*1.2525)</f>
        <v>149016.1875</v>
      </c>
      <c r="F173" s="64" t="s">
        <v>175</v>
      </c>
      <c r="G173" s="65"/>
    </row>
    <row r="174" spans="1:7" s="35" customFormat="1" ht="16.5" customHeight="1" thickBot="1" x14ac:dyDescent="0.3">
      <c r="A174" s="41" t="s">
        <v>151</v>
      </c>
      <c r="B174" s="44"/>
      <c r="C174" s="44"/>
      <c r="D174" s="44"/>
      <c r="E174" s="44"/>
      <c r="F174" s="44"/>
      <c r="G174" s="45"/>
    </row>
    <row r="175" spans="1:7" s="36" customFormat="1" ht="16.5" customHeight="1" x14ac:dyDescent="0.25">
      <c r="A175" s="26" t="s">
        <v>0</v>
      </c>
      <c r="B175" s="25" t="s">
        <v>1</v>
      </c>
      <c r="C175" s="25" t="s">
        <v>2</v>
      </c>
      <c r="D175" s="25" t="s">
        <v>19</v>
      </c>
      <c r="E175" s="25" t="s">
        <v>20</v>
      </c>
      <c r="F175" s="39" t="s">
        <v>3</v>
      </c>
      <c r="G175" s="40"/>
    </row>
    <row r="176" spans="1:7" s="37" customFormat="1" ht="16.5" customHeight="1" x14ac:dyDescent="0.25">
      <c r="A176" s="20" t="s">
        <v>153</v>
      </c>
      <c r="B176" s="21">
        <v>2876000</v>
      </c>
      <c r="C176" s="21">
        <v>2600</v>
      </c>
      <c r="D176" s="22">
        <f t="shared" ref="D176:D178" si="22">B176*0.005*1.2525</f>
        <v>18010.95</v>
      </c>
      <c r="E176" s="22">
        <f t="shared" ref="E176:E181" si="23">((B176*3%+2200)*1.2525)</f>
        <v>110821.2</v>
      </c>
      <c r="F176" s="46" t="s">
        <v>97</v>
      </c>
      <c r="G176" s="47"/>
    </row>
    <row r="177" spans="1:7" s="37" customFormat="1" ht="16.5" customHeight="1" x14ac:dyDescent="0.25">
      <c r="A177" s="20" t="s">
        <v>155</v>
      </c>
      <c r="B177" s="21">
        <v>2871000</v>
      </c>
      <c r="C177" s="21">
        <v>2600</v>
      </c>
      <c r="D177" s="22">
        <f t="shared" si="22"/>
        <v>17979.637500000001</v>
      </c>
      <c r="E177" s="22">
        <f t="shared" si="23"/>
        <v>110633.325</v>
      </c>
      <c r="F177" s="46" t="s">
        <v>98</v>
      </c>
      <c r="G177" s="47"/>
    </row>
    <row r="178" spans="1:7" s="37" customFormat="1" ht="16.5" customHeight="1" x14ac:dyDescent="0.25">
      <c r="A178" s="20" t="s">
        <v>157</v>
      </c>
      <c r="B178" s="21">
        <v>2856000</v>
      </c>
      <c r="C178" s="21">
        <v>2600</v>
      </c>
      <c r="D178" s="22">
        <f t="shared" si="22"/>
        <v>17885.7</v>
      </c>
      <c r="E178" s="22">
        <f t="shared" si="23"/>
        <v>110069.7</v>
      </c>
      <c r="F178" s="46" t="s">
        <v>152</v>
      </c>
      <c r="G178" s="47"/>
    </row>
    <row r="179" spans="1:7" s="37" customFormat="1" ht="16.5" customHeight="1" x14ac:dyDescent="0.25">
      <c r="A179" s="20" t="s">
        <v>154</v>
      </c>
      <c r="B179" s="21">
        <v>2736000</v>
      </c>
      <c r="C179" s="21">
        <v>2600</v>
      </c>
      <c r="D179" s="22">
        <f t="shared" ref="D179:D181" si="24">B179*0.005*1.2525</f>
        <v>17134.2</v>
      </c>
      <c r="E179" s="22">
        <f t="shared" si="23"/>
        <v>105560.7</v>
      </c>
      <c r="F179" s="46" t="s">
        <v>97</v>
      </c>
      <c r="G179" s="47"/>
    </row>
    <row r="180" spans="1:7" s="37" customFormat="1" ht="16.5" customHeight="1" x14ac:dyDescent="0.25">
      <c r="A180" s="20" t="s">
        <v>156</v>
      </c>
      <c r="B180" s="21">
        <v>2731000</v>
      </c>
      <c r="C180" s="21">
        <v>2600</v>
      </c>
      <c r="D180" s="22">
        <f t="shared" si="24"/>
        <v>17102.887500000001</v>
      </c>
      <c r="E180" s="22">
        <f t="shared" si="23"/>
        <v>105372.825</v>
      </c>
      <c r="F180" s="46" t="s">
        <v>98</v>
      </c>
      <c r="G180" s="47"/>
    </row>
    <row r="181" spans="1:7" s="37" customFormat="1" ht="16.5" customHeight="1" thickBot="1" x14ac:dyDescent="0.3">
      <c r="A181" s="20" t="s">
        <v>158</v>
      </c>
      <c r="B181" s="21">
        <v>2716000</v>
      </c>
      <c r="C181" s="21">
        <v>2600</v>
      </c>
      <c r="D181" s="22">
        <f t="shared" si="24"/>
        <v>17008.95</v>
      </c>
      <c r="E181" s="22">
        <f t="shared" si="23"/>
        <v>104809.2</v>
      </c>
      <c r="F181" s="66" t="s">
        <v>152</v>
      </c>
      <c r="G181" s="67"/>
    </row>
    <row r="182" spans="1:7" s="35" customFormat="1" ht="4.5" customHeight="1" thickBot="1" x14ac:dyDescent="0.3">
      <c r="A182" s="57"/>
      <c r="B182" s="58"/>
      <c r="C182" s="58"/>
      <c r="D182" s="58"/>
      <c r="E182" s="58"/>
      <c r="F182" s="58"/>
      <c r="G182" s="59"/>
    </row>
    <row r="183" spans="1:7" s="35" customFormat="1" ht="16.5" customHeight="1" thickBot="1" x14ac:dyDescent="0.3">
      <c r="A183" s="41" t="s">
        <v>50</v>
      </c>
      <c r="B183" s="42"/>
      <c r="C183" s="42"/>
      <c r="D183" s="42"/>
      <c r="E183" s="42"/>
      <c r="F183" s="42"/>
      <c r="G183" s="43"/>
    </row>
    <row r="184" spans="1:7" s="35" customFormat="1" ht="4.5" customHeight="1" thickBot="1" x14ac:dyDescent="0.3">
      <c r="A184" s="41"/>
      <c r="B184" s="42"/>
      <c r="C184" s="42"/>
      <c r="D184" s="42"/>
      <c r="E184" s="42"/>
      <c r="F184" s="42"/>
      <c r="G184" s="43"/>
    </row>
    <row r="185" spans="1:7" s="37" customFormat="1" ht="16.5" customHeight="1" x14ac:dyDescent="0.25">
      <c r="A185" s="26" t="s">
        <v>0</v>
      </c>
      <c r="B185" s="25" t="s">
        <v>1</v>
      </c>
      <c r="C185" s="25" t="s">
        <v>2</v>
      </c>
      <c r="D185" s="25" t="s">
        <v>19</v>
      </c>
      <c r="E185" s="25" t="s">
        <v>20</v>
      </c>
      <c r="F185" s="39" t="s">
        <v>3</v>
      </c>
      <c r="G185" s="40"/>
    </row>
    <row r="186" spans="1:7" s="37" customFormat="1" ht="16.5" customHeight="1" x14ac:dyDescent="0.25">
      <c r="A186" s="23" t="s">
        <v>105</v>
      </c>
      <c r="B186" s="21">
        <v>5758000</v>
      </c>
      <c r="C186" s="21">
        <v>2600</v>
      </c>
      <c r="D186" s="22">
        <f t="shared" ref="D186:D187" si="25">B186*0.005*1.2525</f>
        <v>36059.474999999999</v>
      </c>
      <c r="E186" s="22">
        <f>((B186*2.5%+2200)*1.2525)</f>
        <v>183052.875</v>
      </c>
      <c r="F186" s="46" t="s">
        <v>215</v>
      </c>
      <c r="G186" s="47"/>
    </row>
    <row r="187" spans="1:7" s="37" customFormat="1" ht="16.5" customHeight="1" x14ac:dyDescent="0.25">
      <c r="A187" s="23" t="s">
        <v>213</v>
      </c>
      <c r="B187" s="21">
        <v>5538000</v>
      </c>
      <c r="C187" s="21">
        <v>2600</v>
      </c>
      <c r="D187" s="22">
        <f t="shared" si="25"/>
        <v>34681.724999999999</v>
      </c>
      <c r="E187" s="22">
        <f>((B187*2.5%+2200)*1.2525)</f>
        <v>176164.125</v>
      </c>
      <c r="F187" s="46" t="s">
        <v>199</v>
      </c>
      <c r="G187" s="47"/>
    </row>
    <row r="188" spans="1:7" s="37" customFormat="1" ht="16.5" customHeight="1" x14ac:dyDescent="0.25">
      <c r="A188" s="20" t="s">
        <v>123</v>
      </c>
      <c r="B188" s="21">
        <v>5652000</v>
      </c>
      <c r="C188" s="21">
        <v>2600</v>
      </c>
      <c r="D188" s="22">
        <f>B188*0.005*1.2525</f>
        <v>35395.65</v>
      </c>
      <c r="E188" s="22">
        <f>((B188*3%+2200)*1.2525)</f>
        <v>215129.4</v>
      </c>
      <c r="F188" s="46" t="s">
        <v>126</v>
      </c>
      <c r="G188" s="47"/>
    </row>
    <row r="189" spans="1:7" s="37" customFormat="1" ht="16.5" customHeight="1" x14ac:dyDescent="0.25">
      <c r="A189" s="20" t="s">
        <v>123</v>
      </c>
      <c r="B189" s="21">
        <v>5612000</v>
      </c>
      <c r="C189" s="21">
        <v>2600</v>
      </c>
      <c r="D189" s="22">
        <f>B189*0.005*1.2525</f>
        <v>35145.15</v>
      </c>
      <c r="E189" s="22">
        <f>((B189*3%+2200)*1.2525)</f>
        <v>213626.4</v>
      </c>
      <c r="F189" s="46" t="s">
        <v>125</v>
      </c>
      <c r="G189" s="47"/>
    </row>
    <row r="190" spans="1:7" s="37" customFormat="1" ht="16.5" customHeight="1" x14ac:dyDescent="0.25">
      <c r="A190" s="20" t="s">
        <v>123</v>
      </c>
      <c r="B190" s="21">
        <v>5552000</v>
      </c>
      <c r="C190" s="21">
        <v>2600</v>
      </c>
      <c r="D190" s="22">
        <f>B190*0.005*1.2525</f>
        <v>34769.4</v>
      </c>
      <c r="E190" s="22">
        <f>((B190*3%+2200)*1.2525)</f>
        <v>211371.9</v>
      </c>
      <c r="F190" s="46" t="s">
        <v>124</v>
      </c>
      <c r="G190" s="47"/>
    </row>
    <row r="191" spans="1:7" s="35" customFormat="1" ht="16.5" customHeight="1" x14ac:dyDescent="0.25">
      <c r="A191" s="23" t="s">
        <v>12</v>
      </c>
      <c r="B191" s="22">
        <v>4114000</v>
      </c>
      <c r="C191" s="22">
        <v>2600</v>
      </c>
      <c r="D191" s="22">
        <f>B191*0.005*1.2525</f>
        <v>25763.924999999999</v>
      </c>
      <c r="E191" s="22">
        <f>((B191*2.5%+2200)*1.2525)</f>
        <v>131575.125</v>
      </c>
      <c r="F191" s="46" t="s">
        <v>89</v>
      </c>
      <c r="G191" s="47"/>
    </row>
    <row r="192" spans="1:7" s="37" customFormat="1" ht="16.5" customHeight="1" x14ac:dyDescent="0.25">
      <c r="A192" s="20" t="s">
        <v>157</v>
      </c>
      <c r="B192" s="21">
        <v>2856000</v>
      </c>
      <c r="C192" s="21">
        <v>2600</v>
      </c>
      <c r="D192" s="22">
        <f t="shared" ref="D192:D193" si="26">B192*0.005*1.2525</f>
        <v>17885.7</v>
      </c>
      <c r="E192" s="22">
        <f>((B192*3%+2200)*1.2525)</f>
        <v>110069.7</v>
      </c>
      <c r="F192" s="46" t="s">
        <v>194</v>
      </c>
      <c r="G192" s="47"/>
    </row>
    <row r="193" spans="1:9" s="37" customFormat="1" ht="16.5" customHeight="1" x14ac:dyDescent="0.25">
      <c r="A193" s="20" t="s">
        <v>158</v>
      </c>
      <c r="B193" s="21">
        <v>2716000</v>
      </c>
      <c r="C193" s="21">
        <v>2600</v>
      </c>
      <c r="D193" s="22">
        <f t="shared" si="26"/>
        <v>17008.95</v>
      </c>
      <c r="E193" s="22">
        <f>((B193*3%+2200)*1.2525)</f>
        <v>104809.2</v>
      </c>
      <c r="F193" s="46" t="s">
        <v>194</v>
      </c>
      <c r="G193" s="47"/>
    </row>
    <row r="194" spans="1:9" s="35" customFormat="1" ht="16.5" customHeight="1" x14ac:dyDescent="0.25">
      <c r="A194" s="70" t="s">
        <v>119</v>
      </c>
      <c r="B194" s="71">
        <v>1308000</v>
      </c>
      <c r="C194" s="71">
        <v>2600</v>
      </c>
      <c r="D194" s="71">
        <f>B194*0.005*1.2525</f>
        <v>8191.3499999999995</v>
      </c>
      <c r="E194" s="71">
        <f>((B194*2.5%+2200)*1.2525)</f>
        <v>43712.25</v>
      </c>
      <c r="F194" s="90" t="s">
        <v>127</v>
      </c>
      <c r="G194" s="91"/>
    </row>
    <row r="195" spans="1:9" s="35" customFormat="1" ht="16.5" customHeight="1" x14ac:dyDescent="0.25">
      <c r="A195" s="23" t="s">
        <v>217</v>
      </c>
      <c r="B195" s="22">
        <v>1213000</v>
      </c>
      <c r="C195" s="22">
        <v>1900</v>
      </c>
      <c r="D195" s="22">
        <f>B195*0.005*1.2525</f>
        <v>7596.4124999999995</v>
      </c>
      <c r="E195" s="71">
        <f>((B195*3%+2200)*1.2525)</f>
        <v>48333.974999999999</v>
      </c>
      <c r="F195" s="51" t="s">
        <v>218</v>
      </c>
      <c r="G195" s="52"/>
      <c r="H195" s="36"/>
      <c r="I195" s="36"/>
    </row>
    <row r="196" spans="1:9" s="35" customFormat="1" ht="33.75" customHeight="1" x14ac:dyDescent="0.25">
      <c r="A196" s="123" t="s">
        <v>189</v>
      </c>
      <c r="B196" s="22">
        <v>1004000</v>
      </c>
      <c r="C196" s="22">
        <v>2600</v>
      </c>
      <c r="D196" s="22">
        <f>B196*1%*1.2525</f>
        <v>12575.1</v>
      </c>
      <c r="E196" s="22">
        <f>((B196*3%+2200)*1.2525)</f>
        <v>40480.799999999996</v>
      </c>
      <c r="F196" s="124" t="s">
        <v>95</v>
      </c>
      <c r="G196" s="125"/>
    </row>
    <row r="197" spans="1:9" s="35" customFormat="1" ht="16.5" customHeight="1" x14ac:dyDescent="0.25">
      <c r="A197" s="70" t="s">
        <v>195</v>
      </c>
      <c r="B197" s="71">
        <v>735000</v>
      </c>
      <c r="C197" s="71">
        <v>1800</v>
      </c>
      <c r="D197" s="71">
        <f>B197*0.005*1.2525</f>
        <v>4602.9375</v>
      </c>
      <c r="E197" s="71">
        <f>((B197*3%+2200)*1.2525)</f>
        <v>30373.125</v>
      </c>
      <c r="F197" s="90" t="s">
        <v>197</v>
      </c>
      <c r="G197" s="91"/>
    </row>
    <row r="198" spans="1:9" s="35" customFormat="1" ht="16.5" customHeight="1" thickBot="1" x14ac:dyDescent="0.3">
      <c r="A198" s="100" t="s">
        <v>196</v>
      </c>
      <c r="B198" s="101">
        <v>690000</v>
      </c>
      <c r="C198" s="101">
        <v>1800</v>
      </c>
      <c r="D198" s="101">
        <f>B198*0.005*1.2525</f>
        <v>4321.125</v>
      </c>
      <c r="E198" s="101">
        <f>((B198*3%+2200)*1.2525)</f>
        <v>28682.25</v>
      </c>
      <c r="F198" s="106"/>
      <c r="G198" s="107"/>
    </row>
    <row r="204" spans="1:9" x14ac:dyDescent="0.25">
      <c r="E204" s="10"/>
      <c r="F204" s="32"/>
    </row>
  </sheetData>
  <mergeCells count="171">
    <mergeCell ref="F195:G195"/>
    <mergeCell ref="A6:E7"/>
    <mergeCell ref="A182:G182"/>
    <mergeCell ref="A183:G183"/>
    <mergeCell ref="A92:G92"/>
    <mergeCell ref="A78:G78"/>
    <mergeCell ref="A81:G81"/>
    <mergeCell ref="F72:G72"/>
    <mergeCell ref="F73:G73"/>
    <mergeCell ref="F74:G74"/>
    <mergeCell ref="F75:G75"/>
    <mergeCell ref="F76:G76"/>
    <mergeCell ref="F77:G77"/>
    <mergeCell ref="F79:G79"/>
    <mergeCell ref="F80:G80"/>
    <mergeCell ref="F82:G82"/>
    <mergeCell ref="F171:G171"/>
    <mergeCell ref="F122:G122"/>
    <mergeCell ref="F121:G121"/>
    <mergeCell ref="F120:G120"/>
    <mergeCell ref="F83:G83"/>
    <mergeCell ref="F84:G84"/>
    <mergeCell ref="F85:G85"/>
    <mergeCell ref="F86:G86"/>
    <mergeCell ref="A59:G59"/>
    <mergeCell ref="A64:G64"/>
    <mergeCell ref="A35:G35"/>
    <mergeCell ref="A39:G39"/>
    <mergeCell ref="A44:G44"/>
    <mergeCell ref="A52:G52"/>
    <mergeCell ref="F12:G12"/>
    <mergeCell ref="F20:G20"/>
    <mergeCell ref="F43:G43"/>
    <mergeCell ref="F45:G45"/>
    <mergeCell ref="F47:G47"/>
    <mergeCell ref="F55:G56"/>
    <mergeCell ref="F57:G57"/>
    <mergeCell ref="F58:G58"/>
    <mergeCell ref="F48:G48"/>
    <mergeCell ref="F49:G49"/>
    <mergeCell ref="F50:G50"/>
    <mergeCell ref="F51:G51"/>
    <mergeCell ref="F53:G53"/>
    <mergeCell ref="F41:G41"/>
    <mergeCell ref="F42:G42"/>
    <mergeCell ref="A19:G19"/>
    <mergeCell ref="F46:G46"/>
    <mergeCell ref="F54:G54"/>
    <mergeCell ref="A11:G11"/>
    <mergeCell ref="A26:G26"/>
    <mergeCell ref="A29:G29"/>
    <mergeCell ref="F30:G30"/>
    <mergeCell ref="F27:G27"/>
    <mergeCell ref="F36:G36"/>
    <mergeCell ref="F40:G40"/>
    <mergeCell ref="F21:G21"/>
    <mergeCell ref="F22:G22"/>
    <mergeCell ref="F23:G23"/>
    <mergeCell ref="F24:G24"/>
    <mergeCell ref="F25:G25"/>
    <mergeCell ref="F28:G28"/>
    <mergeCell ref="F31:G31"/>
    <mergeCell ref="F32:G32"/>
    <mergeCell ref="F33:G33"/>
    <mergeCell ref="F34:G34"/>
    <mergeCell ref="F37:G37"/>
    <mergeCell ref="F38:G38"/>
    <mergeCell ref="F13:G18"/>
    <mergeCell ref="F66:G68"/>
    <mergeCell ref="F60:G60"/>
    <mergeCell ref="F65:G65"/>
    <mergeCell ref="F71:G71"/>
    <mergeCell ref="F61:G61"/>
    <mergeCell ref="F62:G62"/>
    <mergeCell ref="F63:G63"/>
    <mergeCell ref="F69:G69"/>
    <mergeCell ref="F95:G95"/>
    <mergeCell ref="A70:G70"/>
    <mergeCell ref="F87:G87"/>
    <mergeCell ref="F97:G97"/>
    <mergeCell ref="F99:G99"/>
    <mergeCell ref="F100:G100"/>
    <mergeCell ref="F88:G88"/>
    <mergeCell ref="F89:G90"/>
    <mergeCell ref="F91:G91"/>
    <mergeCell ref="F93:G93"/>
    <mergeCell ref="F94:G94"/>
    <mergeCell ref="A98:G98"/>
    <mergeCell ref="F96:G96"/>
    <mergeCell ref="F112:G112"/>
    <mergeCell ref="F101:G101"/>
    <mergeCell ref="F102:G102"/>
    <mergeCell ref="F104:G104"/>
    <mergeCell ref="F103:G103"/>
    <mergeCell ref="F109:G110"/>
    <mergeCell ref="F108:G108"/>
    <mergeCell ref="F107:G107"/>
    <mergeCell ref="F106:G106"/>
    <mergeCell ref="F105:G105"/>
    <mergeCell ref="A111:G111"/>
    <mergeCell ref="F113:G113"/>
    <mergeCell ref="F141:G142"/>
    <mergeCell ref="F129:G129"/>
    <mergeCell ref="F137:G137"/>
    <mergeCell ref="F135:G135"/>
    <mergeCell ref="F136:G136"/>
    <mergeCell ref="F131:G131"/>
    <mergeCell ref="F130:G130"/>
    <mergeCell ref="F114:G114"/>
    <mergeCell ref="F118:G118"/>
    <mergeCell ref="F117:G117"/>
    <mergeCell ref="F116:G116"/>
    <mergeCell ref="F115:G115"/>
    <mergeCell ref="F119:G119"/>
    <mergeCell ref="F128:G128"/>
    <mergeCell ref="F126:G126"/>
    <mergeCell ref="F125:G125"/>
    <mergeCell ref="F124:G124"/>
    <mergeCell ref="F123:G123"/>
    <mergeCell ref="A127:G127"/>
    <mergeCell ref="F132:G132"/>
    <mergeCell ref="F133:G133"/>
    <mergeCell ref="F134:G134"/>
    <mergeCell ref="F140:G140"/>
    <mergeCell ref="F149:G149"/>
    <mergeCell ref="A147:G147"/>
    <mergeCell ref="F148:G148"/>
    <mergeCell ref="F150:G155"/>
    <mergeCell ref="F192:G192"/>
    <mergeCell ref="F191:G191"/>
    <mergeCell ref="F190:G190"/>
    <mergeCell ref="F189:G189"/>
    <mergeCell ref="F188:G188"/>
    <mergeCell ref="F173:G173"/>
    <mergeCell ref="F175:G175"/>
    <mergeCell ref="F181:G181"/>
    <mergeCell ref="F180:G180"/>
    <mergeCell ref="F179:G179"/>
    <mergeCell ref="F178:G178"/>
    <mergeCell ref="F177:G177"/>
    <mergeCell ref="F176:G176"/>
    <mergeCell ref="F169:G169"/>
    <mergeCell ref="F172:G172"/>
    <mergeCell ref="F166:G166"/>
    <mergeCell ref="F167:G167"/>
    <mergeCell ref="F186:G186"/>
    <mergeCell ref="F187:G187"/>
    <mergeCell ref="F196:G196"/>
    <mergeCell ref="F197:G198"/>
    <mergeCell ref="F139:G139"/>
    <mergeCell ref="F138:G138"/>
    <mergeCell ref="F193:G193"/>
    <mergeCell ref="F145:G146"/>
    <mergeCell ref="F157:G157"/>
    <mergeCell ref="F161:G161"/>
    <mergeCell ref="F160:G160"/>
    <mergeCell ref="F159:G159"/>
    <mergeCell ref="F158:G158"/>
    <mergeCell ref="F144:G144"/>
    <mergeCell ref="F143:G143"/>
    <mergeCell ref="F164:G164"/>
    <mergeCell ref="A156:G156"/>
    <mergeCell ref="A162:G162"/>
    <mergeCell ref="F163:G163"/>
    <mergeCell ref="F194:G194"/>
    <mergeCell ref="F165:G165"/>
    <mergeCell ref="F185:G185"/>
    <mergeCell ref="A184:G184"/>
    <mergeCell ref="A170:G170"/>
    <mergeCell ref="A174:G174"/>
    <mergeCell ref="F168:G168"/>
  </mergeCells>
  <printOptions horizontalCentered="1"/>
  <pageMargins left="0.23622047244094491" right="0.23622047244094491" top="0.78740157480314965" bottom="0.35433070866141736" header="0.31496062992125984" footer="0.31496062992125984"/>
  <pageSetup paperSize="5" scale="51" fitToHeight="0" orientation="portrait" horizontalDpi="360" verticalDpi="360" r:id="rId1"/>
  <rowBreaks count="1" manualBreakCount="1">
    <brk id="97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Shaira Mae Abuan</cp:lastModifiedBy>
  <cp:lastPrinted>2025-03-01T06:16:20Z</cp:lastPrinted>
  <dcterms:created xsi:type="dcterms:W3CDTF">2015-12-04T06:46:28Z</dcterms:created>
  <dcterms:modified xsi:type="dcterms:W3CDTF">2025-03-03T01:43:53Z</dcterms:modified>
</cp:coreProperties>
</file>