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2026\SALES SEC ( CATH )\PRICELIST\"/>
    </mc:Choice>
  </mc:AlternateContent>
  <xr:revisionPtr revIDLastSave="0" documentId="8_{3C4144F0-ADE4-433F-AD60-92158BA3D2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" sheetId="2" r:id="rId1"/>
  </sheets>
  <definedNames>
    <definedName name="_xlnm.Print_Area" localSheetId="0">'2025'!$A$1:$G$225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2" l="1"/>
  <c r="D61" i="2"/>
  <c r="E60" i="2"/>
  <c r="D60" i="2"/>
  <c r="E59" i="2"/>
  <c r="D59" i="2"/>
  <c r="E58" i="2"/>
  <c r="D58" i="2"/>
  <c r="E224" i="2" l="1"/>
  <c r="D224" i="2"/>
  <c r="D223" i="2"/>
  <c r="E223" i="2"/>
  <c r="E222" i="2"/>
  <c r="D222" i="2"/>
  <c r="E221" i="2"/>
  <c r="D221" i="2"/>
  <c r="E177" i="2"/>
  <c r="E176" i="2"/>
  <c r="E175" i="2"/>
  <c r="E174" i="2"/>
  <c r="E173" i="2"/>
  <c r="D176" i="2"/>
  <c r="D175" i="2"/>
  <c r="D174" i="2"/>
  <c r="D173" i="2"/>
  <c r="E78" i="2"/>
  <c r="E77" i="2"/>
  <c r="E76" i="2"/>
  <c r="E75" i="2"/>
  <c r="E74" i="2"/>
  <c r="E73" i="2"/>
  <c r="E72" i="2"/>
  <c r="E71" i="2"/>
  <c r="D78" i="2" l="1"/>
  <c r="D77" i="2"/>
  <c r="D76" i="2"/>
  <c r="D75" i="2"/>
  <c r="D74" i="2"/>
  <c r="D73" i="2"/>
  <c r="D72" i="2"/>
  <c r="D71" i="2"/>
  <c r="E35" i="2" l="1"/>
  <c r="D35" i="2"/>
  <c r="D225" i="2"/>
  <c r="E220" i="2"/>
  <c r="D220" i="2"/>
  <c r="D177" i="2"/>
  <c r="D144" i="2"/>
  <c r="E144" i="2"/>
  <c r="E152" i="2"/>
  <c r="E151" i="2"/>
  <c r="E150" i="2"/>
  <c r="D152" i="2"/>
  <c r="D151" i="2"/>
  <c r="D150" i="2"/>
  <c r="E31" i="2"/>
  <c r="E30" i="2"/>
  <c r="E29" i="2"/>
  <c r="E28" i="2"/>
  <c r="D31" i="2"/>
  <c r="D30" i="2"/>
  <c r="D29" i="2"/>
  <c r="D28" i="2"/>
  <c r="D172" i="2"/>
  <c r="E172" i="2"/>
  <c r="D171" i="2"/>
  <c r="E171" i="2"/>
  <c r="E170" i="2"/>
  <c r="D170" i="2"/>
  <c r="E169" i="2"/>
  <c r="D169" i="2"/>
  <c r="E217" i="2"/>
  <c r="D217" i="2"/>
  <c r="E209" i="2"/>
  <c r="E208" i="2"/>
  <c r="E189" i="2"/>
  <c r="E188" i="2"/>
  <c r="E187" i="2"/>
  <c r="E186" i="2"/>
  <c r="E218" i="2"/>
  <c r="D209" i="2"/>
  <c r="D208" i="2"/>
  <c r="D189" i="2"/>
  <c r="D188" i="2"/>
  <c r="D187" i="2"/>
  <c r="E168" i="2" l="1"/>
  <c r="E167" i="2"/>
  <c r="D168" i="2" l="1"/>
  <c r="D167" i="2"/>
  <c r="E219" i="2"/>
  <c r="D219" i="2"/>
  <c r="D218" i="2"/>
  <c r="E17" i="2"/>
  <c r="D17" i="2"/>
  <c r="E16" i="2"/>
  <c r="D16" i="2"/>
  <c r="D15" i="2"/>
  <c r="E15" i="2"/>
  <c r="D121" i="2"/>
  <c r="D120" i="2"/>
  <c r="E195" i="2" l="1"/>
  <c r="E194" i="2"/>
  <c r="E183" i="2"/>
  <c r="E182" i="2"/>
  <c r="E181" i="2"/>
  <c r="E180" i="2"/>
  <c r="D183" i="2"/>
  <c r="D182" i="2"/>
  <c r="D181" i="2"/>
  <c r="D180" i="2"/>
  <c r="E64" i="2"/>
  <c r="D64" i="2"/>
  <c r="E216" i="2" l="1"/>
  <c r="E213" i="2"/>
  <c r="E212" i="2"/>
  <c r="E211" i="2"/>
  <c r="E210" i="2"/>
  <c r="E215" i="2"/>
  <c r="E214" i="2"/>
  <c r="E203" i="2"/>
  <c r="E202" i="2"/>
  <c r="E201" i="2"/>
  <c r="E200" i="2"/>
  <c r="E199" i="2"/>
  <c r="E198" i="2"/>
  <c r="E191" i="2"/>
  <c r="E190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47" i="2"/>
  <c r="E146" i="2"/>
  <c r="E145" i="2"/>
  <c r="E143" i="2"/>
  <c r="E142" i="2"/>
  <c r="E141" i="2"/>
  <c r="E140" i="2"/>
  <c r="E139" i="2"/>
  <c r="E138" i="2"/>
  <c r="E137" i="2"/>
  <c r="E136" i="2"/>
  <c r="E135" i="2"/>
  <c r="E134" i="2"/>
  <c r="E133" i="2"/>
  <c r="E130" i="2"/>
  <c r="E129" i="2"/>
  <c r="E128" i="2"/>
  <c r="E127" i="2"/>
  <c r="E126" i="2"/>
  <c r="E125" i="2"/>
  <c r="E124" i="2"/>
  <c r="E123" i="2"/>
  <c r="E122" i="2"/>
  <c r="E121" i="2"/>
  <c r="E120" i="2"/>
  <c r="E117" i="2"/>
  <c r="E116" i="2"/>
  <c r="E114" i="2"/>
  <c r="E111" i="2"/>
  <c r="E110" i="2"/>
  <c r="E109" i="2"/>
  <c r="E108" i="2"/>
  <c r="E107" i="2"/>
  <c r="E106" i="2"/>
  <c r="E105" i="2"/>
  <c r="E104" i="2"/>
  <c r="E103" i="2"/>
  <c r="E100" i="2"/>
  <c r="E97" i="2"/>
  <c r="E96" i="2"/>
  <c r="E95" i="2"/>
  <c r="E94" i="2"/>
  <c r="E93" i="2"/>
  <c r="E92" i="2"/>
  <c r="E89" i="2"/>
  <c r="E88" i="2"/>
  <c r="E87" i="2"/>
  <c r="E86" i="2"/>
  <c r="E83" i="2"/>
  <c r="E82" i="2"/>
  <c r="E81" i="2"/>
  <c r="E68" i="2"/>
  <c r="E67" i="2"/>
  <c r="E66" i="2"/>
  <c r="E65" i="2"/>
  <c r="E55" i="2"/>
  <c r="E54" i="2"/>
  <c r="E53" i="2"/>
  <c r="E52" i="2"/>
  <c r="E51" i="2"/>
  <c r="E50" i="2"/>
  <c r="E47" i="2"/>
  <c r="E46" i="2"/>
  <c r="E45" i="2"/>
  <c r="E42" i="2"/>
  <c r="E41" i="2"/>
  <c r="E38" i="2"/>
  <c r="E37" i="2"/>
  <c r="E36" i="2"/>
  <c r="E34" i="2"/>
  <c r="E25" i="2"/>
  <c r="E24" i="2"/>
  <c r="E23" i="2"/>
  <c r="E22" i="2"/>
  <c r="E21" i="2"/>
  <c r="E18" i="2"/>
  <c r="E14" i="2"/>
  <c r="E13" i="2"/>
  <c r="D147" i="2"/>
  <c r="D146" i="2"/>
  <c r="D145" i="2"/>
  <c r="D143" i="2"/>
  <c r="D142" i="2"/>
  <c r="D141" i="2"/>
  <c r="D140" i="2"/>
  <c r="D139" i="2"/>
  <c r="D138" i="2"/>
  <c r="D137" i="2"/>
  <c r="D136" i="2"/>
  <c r="D135" i="2"/>
  <c r="D134" i="2"/>
  <c r="D133" i="2"/>
  <c r="D89" i="2" l="1"/>
  <c r="D88" i="2"/>
  <c r="D87" i="2"/>
  <c r="D86" i="2"/>
  <c r="D18" i="2"/>
  <c r="D14" i="2"/>
  <c r="D13" i="2"/>
  <c r="D194" i="2" l="1"/>
  <c r="D50" i="2"/>
  <c r="D93" i="2" l="1"/>
  <c r="D203" i="2"/>
  <c r="D202" i="2"/>
  <c r="D201" i="2"/>
  <c r="D200" i="2"/>
  <c r="D199" i="2"/>
  <c r="D198" i="2"/>
  <c r="D110" i="2"/>
  <c r="D111" i="2" l="1"/>
  <c r="D109" i="2"/>
  <c r="D108" i="2"/>
  <c r="D107" i="2"/>
  <c r="D106" i="2"/>
  <c r="D105" i="2"/>
  <c r="D104" i="2"/>
  <c r="D103" i="2"/>
  <c r="D161" i="2"/>
  <c r="D130" i="2"/>
  <c r="D129" i="2"/>
  <c r="D128" i="2"/>
  <c r="D127" i="2"/>
  <c r="D126" i="2"/>
  <c r="D125" i="2"/>
  <c r="D124" i="2"/>
  <c r="D123" i="2"/>
  <c r="D122" i="2"/>
  <c r="D47" i="2"/>
  <c r="D46" i="2"/>
  <c r="D45" i="2"/>
  <c r="D37" i="2" l="1"/>
  <c r="D36" i="2"/>
  <c r="D25" i="2"/>
  <c r="D212" i="2"/>
  <c r="D211" i="2"/>
  <c r="D210" i="2"/>
  <c r="D215" i="2"/>
  <c r="D214" i="2"/>
  <c r="D216" i="2"/>
  <c r="D195" i="2"/>
  <c r="D191" i="2"/>
  <c r="D190" i="2"/>
  <c r="D186" i="2"/>
  <c r="D117" i="2"/>
  <c r="D116" i="2"/>
  <c r="D115" i="2"/>
  <c r="D114" i="2"/>
  <c r="D100" i="2"/>
  <c r="D38" i="2"/>
  <c r="D34" i="2"/>
  <c r="D24" i="2"/>
  <c r="D23" i="2"/>
  <c r="D22" i="2"/>
  <c r="D21" i="2"/>
  <c r="D83" i="2" l="1"/>
  <c r="D82" i="2"/>
  <c r="D81" i="2"/>
  <c r="E115" i="2" l="1"/>
  <c r="D97" i="2" l="1"/>
  <c r="D96" i="2"/>
  <c r="D95" i="2"/>
  <c r="D92" i="2"/>
  <c r="D55" i="2"/>
  <c r="D54" i="2"/>
  <c r="D53" i="2"/>
  <c r="D52" i="2"/>
  <c r="D51" i="2"/>
  <c r="D213" i="2" l="1"/>
  <c r="D68" i="2"/>
  <c r="D67" i="2"/>
  <c r="D66" i="2"/>
  <c r="D65" i="2"/>
  <c r="D42" i="2" l="1"/>
  <c r="D41" i="2"/>
  <c r="D94" i="2" l="1"/>
  <c r="D164" i="2" l="1"/>
  <c r="D163" i="2"/>
  <c r="D162" i="2"/>
  <c r="D160" i="2"/>
  <c r="D159" i="2"/>
  <c r="D158" i="2"/>
  <c r="D157" i="2"/>
  <c r="D156" i="2"/>
  <c r="D155" i="2"/>
  <c r="D154" i="2"/>
  <c r="D153" i="2"/>
</calcChain>
</file>

<file path=xl/sharedStrings.xml><?xml version="1.0" encoding="utf-8"?>
<sst xmlns="http://schemas.openxmlformats.org/spreadsheetml/2006/main" count="491" uniqueCount="261">
  <si>
    <t>MODEL</t>
  </si>
  <si>
    <t>PRICE</t>
  </si>
  <si>
    <t>TPL</t>
  </si>
  <si>
    <t>COLOR</t>
  </si>
  <si>
    <t xml:space="preserve">VIOS </t>
  </si>
  <si>
    <t>1.3 E AT</t>
  </si>
  <si>
    <t>1.3 E MT</t>
  </si>
  <si>
    <t>1.3 J MT</t>
  </si>
  <si>
    <t>1.5 G AT</t>
  </si>
  <si>
    <t xml:space="preserve">WIGO </t>
  </si>
  <si>
    <t>ALPHARD</t>
  </si>
  <si>
    <t>COASTER</t>
  </si>
  <si>
    <t>INNOVA</t>
  </si>
  <si>
    <t>HILUX</t>
  </si>
  <si>
    <t>GL GRANDIA AT 2T</t>
  </si>
  <si>
    <t>GL GRANDIA AT 1T</t>
  </si>
  <si>
    <t>GL GRANDIA MT 2T</t>
  </si>
  <si>
    <t>GL GRANDIA MT 1T</t>
  </si>
  <si>
    <t xml:space="preserve">AOG </t>
  </si>
  <si>
    <t>INSURANCE</t>
  </si>
  <si>
    <t>2.8 V DSL AT</t>
  </si>
  <si>
    <t>2.8 G DSL AT</t>
  </si>
  <si>
    <t>2.8 G DSL MT</t>
  </si>
  <si>
    <t>2.8 E DSL AT</t>
  </si>
  <si>
    <t>2.8 J DSL MT</t>
  </si>
  <si>
    <t>4X2 2.4 G DSL AT</t>
  </si>
  <si>
    <t>4X2 2.4 G DSL MT</t>
  </si>
  <si>
    <t>4X2 2.4 G AT</t>
  </si>
  <si>
    <t>4X2 2.4 G MT</t>
  </si>
  <si>
    <t>4X2 2.4 E MT</t>
  </si>
  <si>
    <t>4X2 2.4 J MT</t>
  </si>
  <si>
    <t>RUSH</t>
  </si>
  <si>
    <t>4X4 2.8 CONQUEST AT</t>
  </si>
  <si>
    <t>4X4 2.8 CONQUEST MT</t>
  </si>
  <si>
    <t>4X2 2.4 CONQUEST AT</t>
  </si>
  <si>
    <t>GL GRANDIA TOURER AT</t>
  </si>
  <si>
    <t>GL GRANDIA TOURER AT 2T</t>
  </si>
  <si>
    <t>COMMUTER DELUXE MT</t>
  </si>
  <si>
    <t>HIACE</t>
  </si>
  <si>
    <t>SUPER GRANDIA LEATHER</t>
  </si>
  <si>
    <t>SUPER GRANDIA LEATHER 2T</t>
  </si>
  <si>
    <t>SUPER GRANDIA ELITE</t>
  </si>
  <si>
    <t>SUPER GRANDIA ELITE 2T</t>
  </si>
  <si>
    <t xml:space="preserve"> Luxury Pearl Toning</t>
  </si>
  <si>
    <t>ALTIS</t>
  </si>
  <si>
    <t>1.3 XLE CVT</t>
  </si>
  <si>
    <t>1.3 XLE MT</t>
  </si>
  <si>
    <t>Luxury Pearl Toning</t>
  </si>
  <si>
    <t xml:space="preserve">1.3 J M/T </t>
  </si>
  <si>
    <t>SPECIAL ORDER UNITS</t>
  </si>
  <si>
    <t xml:space="preserve"> </t>
  </si>
  <si>
    <t>HIACE CARGO</t>
  </si>
  <si>
    <t>COROLLA CROSS</t>
  </si>
  <si>
    <t>Emotional Red</t>
  </si>
  <si>
    <t>4X4 2.4 J MT</t>
  </si>
  <si>
    <t>2.8L 4X4 LTD AT 2-TONE</t>
  </si>
  <si>
    <t>2.8L 4X2 Q AT</t>
  </si>
  <si>
    <t>1.5 G CVT</t>
  </si>
  <si>
    <t>1.3 XE CVT</t>
  </si>
  <si>
    <t>Precious White Pearl</t>
  </si>
  <si>
    <t>White Pearl Crystal Shine</t>
  </si>
  <si>
    <t>LC 300 &amp; LC PRADO</t>
  </si>
  <si>
    <t>FORTUNER</t>
  </si>
  <si>
    <t>AVANZA</t>
  </si>
  <si>
    <t>4X4 GR-S AT</t>
  </si>
  <si>
    <t>Platinum White Pearl Mica</t>
  </si>
  <si>
    <t>RAIZE</t>
  </si>
  <si>
    <t>1.2 G CVT</t>
  </si>
  <si>
    <t>1.2 E CVT</t>
  </si>
  <si>
    <t>1.2 E M/T</t>
  </si>
  <si>
    <t>2.5 V HEV CVT</t>
  </si>
  <si>
    <t>1.8 GR-S HEV CVT</t>
  </si>
  <si>
    <t>CAMRY</t>
  </si>
  <si>
    <t>1.5 V CVT</t>
  </si>
  <si>
    <t>1.5 G GR-S AT</t>
  </si>
  <si>
    <t>Super White II</t>
  </si>
  <si>
    <t>White Pearl SE/ Black</t>
  </si>
  <si>
    <t>Silver Metallic 4, Gray Metallic, Red 2</t>
  </si>
  <si>
    <t>Silver Metallic 4, Gray Metallic</t>
  </si>
  <si>
    <t>White 2, Black Metallic 1, Dark Red Mica Metallic</t>
  </si>
  <si>
    <t>Purplish Silver Mica Metallic, Black Metallic 1, Dark Red Metallic</t>
  </si>
  <si>
    <t>Silver Metallic 4, Black Metalllic 1, Dark Red Mica Metallic, Greenish Gun Metal Mica Metallic</t>
  </si>
  <si>
    <t>White 2, Silver Metallic 4, Black Metalllic 1</t>
  </si>
  <si>
    <t>Silver Metallic/Attitude Black Mica</t>
  </si>
  <si>
    <t>Super White II, Silver Metallic 3, Gray Metallic, Attitude Black Mica</t>
  </si>
  <si>
    <t>Platinum White Pearl Mica/ Attitude Black Mica</t>
  </si>
  <si>
    <t>Silver Metallic 3, Attitude Black Mica, Red Mica, Urban Khaki, Grayish Blue</t>
  </si>
  <si>
    <t>Super White II, Silver Metallic 3, Gray Metallic, Red Mica, Grayish Blue</t>
  </si>
  <si>
    <t>White 1</t>
  </si>
  <si>
    <t>1.0 Turbo CVT 2T</t>
  </si>
  <si>
    <t>VELOZ</t>
  </si>
  <si>
    <t>Silver Metallic 3, Gray Metallic, Attitude Black Mica</t>
  </si>
  <si>
    <t>NEW LITE ACE</t>
  </si>
  <si>
    <t>1.5L PANEL VAN M/T</t>
  </si>
  <si>
    <t>White 2</t>
  </si>
  <si>
    <t>Ignition Red</t>
  </si>
  <si>
    <t xml:space="preserve"> Crystal White Pearl</t>
  </si>
  <si>
    <t>Silver Mica Metallic, White 1</t>
  </si>
  <si>
    <t>Super White II, Gray Metallic, Attitude Black Mica, Oxide Bronze Metallic</t>
  </si>
  <si>
    <t>Attitude Black Mica, Super White II, Gray Metallic, Silver Metallic</t>
  </si>
  <si>
    <t>Platinum White Pearl Mica / Attitude Black Mica</t>
  </si>
  <si>
    <t>Platinum White Pearl Mica, Sparkling Black Pearl Crystal Shine</t>
  </si>
  <si>
    <t>IMP LC300 ZX 3.3L V6 A/T</t>
  </si>
  <si>
    <t>Silver Mica Metallic</t>
  </si>
  <si>
    <t>2.0 Q HYBRID CVT</t>
  </si>
  <si>
    <t xml:space="preserve">2.0 V CVT </t>
  </si>
  <si>
    <t>2.0 V CVT</t>
  </si>
  <si>
    <t>3.0 AMBULANCE</t>
  </si>
  <si>
    <t>1.0 G CVT</t>
  </si>
  <si>
    <t>1.0 E CVT</t>
  </si>
  <si>
    <t>1.0 J MT</t>
  </si>
  <si>
    <t>Silver Metallic, Gray Mettalic, White II</t>
  </si>
  <si>
    <t xml:space="preserve">YARIS CROSS </t>
  </si>
  <si>
    <t xml:space="preserve">YARIS CROSS 1.5 V CVT </t>
  </si>
  <si>
    <t>1.5 E CVT</t>
  </si>
  <si>
    <t>Purplish Silver Mica Metallic, Black Metallic, Dark Red Mica Metallic</t>
  </si>
  <si>
    <t>2.5 HEV CVT</t>
  </si>
  <si>
    <t>SUPRA 3.0L AT</t>
  </si>
  <si>
    <t>Prominence Red</t>
  </si>
  <si>
    <t>Metallic Colors 1, Metallic Colors 2</t>
  </si>
  <si>
    <t>Matte Gray, Matte White</t>
  </si>
  <si>
    <t>Greenish Gun Metal Mica Metallic</t>
  </si>
  <si>
    <t>1.5 V CVT 2T</t>
  </si>
  <si>
    <t xml:space="preserve">1.5 V CVT </t>
  </si>
  <si>
    <t xml:space="preserve">RAV 4 </t>
  </si>
  <si>
    <t>ZENIX</t>
  </si>
  <si>
    <t/>
  </si>
  <si>
    <t>1.8 G GR-S CVT</t>
  </si>
  <si>
    <t>Red Mica Metallic, Attitude Black Mica, Metal Stream Metallic</t>
  </si>
  <si>
    <t>Attitude Black Mica, Super White II, Metal Stream Metallic</t>
  </si>
  <si>
    <t>4X4 GR-S AT 2T</t>
  </si>
  <si>
    <t>Attitude Black Mica / Super White II</t>
  </si>
  <si>
    <t>4X4 GR-S AT ER</t>
  </si>
  <si>
    <t>4X2 2.4 E AT</t>
  </si>
  <si>
    <t>Attitude Black Mica</t>
  </si>
  <si>
    <t>Blackish Red Mica, Alumina Jade</t>
  </si>
  <si>
    <t>2.8 XE DSL A/T</t>
  </si>
  <si>
    <t xml:space="preserve">2.8L 4X2 LTD AT 2-TONE </t>
  </si>
  <si>
    <t>2.4L 4X2 V AT</t>
  </si>
  <si>
    <t>COMMUTER DE CONTENT MT</t>
  </si>
  <si>
    <t xml:space="preserve"> Silver Mica Metallic, White 1</t>
  </si>
  <si>
    <t>Silver Metallic, Black 1, Alumina Jade Metallic, Super White II</t>
  </si>
  <si>
    <t>Silver Metallic, Black 1, Blackish Red Mica, Grayish Blue Mica Metallic, Super Red V</t>
  </si>
  <si>
    <t>1.5 S HEV CVT 2T</t>
  </si>
  <si>
    <t>GR86</t>
  </si>
  <si>
    <t>Crystal Black Silica</t>
  </si>
  <si>
    <t>TOYOTA GR86 2.4 A/T IR</t>
  </si>
  <si>
    <t>TOYOTA GR86 2.4 M/T IR</t>
  </si>
  <si>
    <t>TOYOTA GR86 2.4 A/T WP</t>
  </si>
  <si>
    <t>TOYOTA GR86 2.4 M/T WP</t>
  </si>
  <si>
    <t>TOYOTA GR86 2.4 A/T</t>
  </si>
  <si>
    <t>TOYOTA GR86 2.4 M/T</t>
  </si>
  <si>
    <t>Turquoise Mica Metallic/Black, Yellow SE/Black</t>
  </si>
  <si>
    <t>White Pearl SE 1T</t>
  </si>
  <si>
    <t>1.0 Turbo CVT 1T</t>
  </si>
  <si>
    <t>1.5 PATIENT TRANSPORT VEHICLE</t>
  </si>
  <si>
    <t>1.5 PATROL VEHICLE</t>
  </si>
  <si>
    <t>Dealer:</t>
  </si>
  <si>
    <t>Marketing Professional:</t>
  </si>
  <si>
    <t>Mobile number:</t>
  </si>
  <si>
    <t>Email Address:</t>
  </si>
  <si>
    <t>____________________________</t>
  </si>
  <si>
    <t xml:space="preserve"> TOYOTA VEHICLE PRICELIST IN THE PHILIPPINES</t>
  </si>
  <si>
    <t xml:space="preserve">1.8 V HEV CVT </t>
  </si>
  <si>
    <t>Emotional Red/ Attitude Black Mica</t>
  </si>
  <si>
    <t>Metal Stream Metallic, Celestite Gray Metallic</t>
  </si>
  <si>
    <t xml:space="preserve">1.8 G HEV CVT </t>
  </si>
  <si>
    <t>Platinum White Pearl Mica, Precious Metal</t>
  </si>
  <si>
    <t>Black 3</t>
  </si>
  <si>
    <t>Super Red V</t>
  </si>
  <si>
    <t>FMC LC PRADO TURBO A/T WP</t>
  </si>
  <si>
    <t>FMC LC PRADO TURBO A/T</t>
  </si>
  <si>
    <t>Attitude Black Mica, Avant-Garde Bronze Metallic</t>
  </si>
  <si>
    <t>2.5 LTD HEV CVT WP</t>
  </si>
  <si>
    <t>2.5 LTD HEV CVT</t>
  </si>
  <si>
    <t>2.5 XLE HEV CVT WP</t>
  </si>
  <si>
    <t>1.5L FX M/T</t>
  </si>
  <si>
    <t>1.5L CARGO M/T</t>
  </si>
  <si>
    <t>1.5L PICKUP M/T</t>
  </si>
  <si>
    <t>LITEACE 1.5 PUV CLASS 1         (FOR PUBLIC USE ONLY)</t>
  </si>
  <si>
    <t>2.5 XLE HEV CVT</t>
  </si>
  <si>
    <t>Platinum White Pearl, Dark Turquoise</t>
  </si>
  <si>
    <t>Attitude Black Mica, Greenish Gun Metal Mica Metallic, Scarlet SE</t>
  </si>
  <si>
    <t xml:space="preserve"> Ice Silver Metallic, Magnetite Gray Metallic, Sapphire Blue Pearl, Moss Green</t>
  </si>
  <si>
    <t>WIGO 1.0 G CVT</t>
  </si>
  <si>
    <t>WIGO 1.0 E CVT</t>
  </si>
  <si>
    <t>Yellow SE</t>
  </si>
  <si>
    <t>Red Mica Metallic 2, Orange Metallic 3, Silver Metallic , Gray Metallic</t>
  </si>
  <si>
    <t>Silver Metallic, Gray Metallic</t>
  </si>
  <si>
    <t>TAMARAW</t>
  </si>
  <si>
    <t>Super White II, Silver Metallic 1, Black 1</t>
  </si>
  <si>
    <t xml:space="preserve">2.5 V HEV CVT </t>
  </si>
  <si>
    <t>Platinum White Pearl, Precious Metal</t>
  </si>
  <si>
    <t>Silver Metallic 1, Black 1, Blackish Red Mica, Alumina Jade Metallic</t>
  </si>
  <si>
    <t xml:space="preserve">Silver Metallic 1, Black 1, Blackish Red Mica, Alumina Jade Metallic </t>
  </si>
  <si>
    <t xml:space="preserve">Silver Metallic 1, Black 1, Blackish Red Mica, Red Mica Metallic </t>
  </si>
  <si>
    <t xml:space="preserve">Super White 1, Silver Metallic 1, Black 1, Red Mica Metallic </t>
  </si>
  <si>
    <t xml:space="preserve">Silver Mica Metallic, Black Mica </t>
  </si>
  <si>
    <t>2.4 FX DSL M/T</t>
  </si>
  <si>
    <t xml:space="preserve">1.8 GR-S HEV CVT 2T </t>
  </si>
  <si>
    <t>IMP LC300 ZX 3.3L V6 A/T WP</t>
  </si>
  <si>
    <t>IMP LC300 VX 3.3L V6 A/T</t>
  </si>
  <si>
    <t>IMP LC300 VX 3.3L V6 A/T WP</t>
  </si>
  <si>
    <t>1.8 E CVT</t>
  </si>
  <si>
    <t>COROLLA ALTIS 1.8 E CVT</t>
  </si>
  <si>
    <t>Red Mica Metallic</t>
  </si>
  <si>
    <t>2.0 FX GAS M/T</t>
  </si>
  <si>
    <t>2.0 DROPSIDE GAS M/T</t>
  </si>
  <si>
    <t>2.4 DROPSIDE DSL M/T</t>
  </si>
  <si>
    <t>2.0 ALUMINUM CARGO GAS M/T</t>
  </si>
  <si>
    <t>2.4 ALUMINUM CARGO DSL M/T</t>
  </si>
  <si>
    <t>2.4 GL DROPSIDE DSL A/T</t>
  </si>
  <si>
    <t>1.6 Turbo MT</t>
  </si>
  <si>
    <t>GR YARIS</t>
  </si>
  <si>
    <t>1.6 Turbo A/T SW</t>
  </si>
  <si>
    <t>1.6 Turbo A/T</t>
  </si>
  <si>
    <t>Precious Metal, Precious Black, Emotional Red 2</t>
  </si>
  <si>
    <t xml:space="preserve">Super White II, </t>
  </si>
  <si>
    <t>1.6 Turbo MT SW</t>
  </si>
  <si>
    <t>Precious Black, Emotional Red</t>
  </si>
  <si>
    <t>2.8 L DELUXE CARGO</t>
  </si>
  <si>
    <t>TAMARAW 2.4 FG Ref Van M/T</t>
  </si>
  <si>
    <t>TAMARAW 2.4 Mobile Store M/T</t>
  </si>
  <si>
    <t>TAMARAW 2.4 Wing Van M/T</t>
  </si>
  <si>
    <t>1.5 SE HEV CVT</t>
  </si>
  <si>
    <t>Platinum White Pearl/Attitude Black Mica, Scarlet SE/Attitude Black Mica, Dark Turquoise SE/Attitude Black Mica</t>
  </si>
  <si>
    <t>Scarlet SE/Attitude Black Mica</t>
  </si>
  <si>
    <t>Platinum White Pearl 2T/Attitude Black Mica 2T, Scarlet SE 2T /Attitude Black Mica 2T, Dark Turquoise SE 2T /Attitude Black Mica 2T</t>
  </si>
  <si>
    <t xml:space="preserve">Black, White Pearl Crystal Shine, Black 3 </t>
  </si>
  <si>
    <t xml:space="preserve"> Attitude Black Mica, Super White II, Gray Metallic, Silver Metallic</t>
  </si>
  <si>
    <r>
      <t xml:space="preserve">Silver Metallic, </t>
    </r>
    <r>
      <rPr>
        <sz val="12"/>
        <color theme="1"/>
        <rFont val="Arial"/>
        <family val="2"/>
      </rPr>
      <t xml:space="preserve"> Attitude Black Mica</t>
    </r>
  </si>
  <si>
    <r>
      <rPr>
        <sz val="12"/>
        <color rgb="FFFFFF00"/>
        <rFont val="Arial"/>
        <family val="2"/>
      </rPr>
      <t>,</t>
    </r>
    <r>
      <rPr>
        <sz val="12"/>
        <color theme="1"/>
        <rFont val="Arial"/>
        <family val="2"/>
      </rPr>
      <t xml:space="preserve"> Gray Mettalic, Attitude Black Mica</t>
    </r>
  </si>
  <si>
    <t>ATIV</t>
  </si>
  <si>
    <t>1.5 HEV CVT 2T PC</t>
  </si>
  <si>
    <t xml:space="preserve">1.5 HEV CVT 2T </t>
  </si>
  <si>
    <t>1.5 G CVT PC</t>
  </si>
  <si>
    <t>1.3 E CVT PC</t>
  </si>
  <si>
    <t>1.3 E M/T PC</t>
  </si>
  <si>
    <t>1.3 E CVT</t>
  </si>
  <si>
    <t>Platinum White Pearl 2T, Scarlet SE 2T</t>
  </si>
  <si>
    <t>Gray Metallic 2T</t>
  </si>
  <si>
    <t>Platinum White Pearl,  Scarlet SE</t>
  </si>
  <si>
    <t>Gray Metallic</t>
  </si>
  <si>
    <t>Scarlet SE</t>
  </si>
  <si>
    <t>Gray Metallic, Metal Stream Metallic</t>
  </si>
  <si>
    <t xml:space="preserve">1.3 E M/T </t>
  </si>
  <si>
    <t xml:space="preserve">                                                                                                                                                                              </t>
  </si>
  <si>
    <t>TAMARAW 2.4 Ambulance DSL MT</t>
  </si>
  <si>
    <t>TAMARAW 2.4 Telco Van DSL MT</t>
  </si>
  <si>
    <t>2.4 GL UTILITY VAN DSL AT</t>
  </si>
  <si>
    <t>2.4 GL ALUMINUM CARGO DSL AT</t>
  </si>
  <si>
    <t>2.4 OMR DSL MT</t>
  </si>
  <si>
    <t>2.4 PATROL CAR DSL MT</t>
  </si>
  <si>
    <t>GR COROLLA</t>
  </si>
  <si>
    <t>1.6L Turbo GR Corolla A/T PC</t>
  </si>
  <si>
    <t>Precious Metal</t>
  </si>
  <si>
    <t xml:space="preserve">1.6L Turbo GR Corolla A/T </t>
  </si>
  <si>
    <t>Super White, Black, Emotional Red</t>
  </si>
  <si>
    <t>1.6L Turbo GR Corolla M/T PC</t>
  </si>
  <si>
    <t xml:space="preserve">1.6L Turbo GR Corolla M/T </t>
  </si>
  <si>
    <t xml:space="preserve"> For the month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</si>
</sst>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name val="Calisto MT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sto MT"/>
      <family val="1"/>
    </font>
    <font>
      <b/>
      <sz val="26"/>
      <color theme="1"/>
      <name val="Aharoni"/>
      <charset val="177"/>
    </font>
    <font>
      <u/>
      <sz val="18"/>
      <name val="Aharoni"/>
      <charset val="177"/>
    </font>
    <font>
      <sz val="18"/>
      <color theme="1"/>
      <name val="Aharoni"/>
      <charset val="177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sz val="12"/>
      <color rgb="FFFFFF00"/>
      <name val="Arial"/>
      <family val="2"/>
    </font>
    <font>
      <b/>
      <sz val="26"/>
      <color theme="1"/>
      <name val="Aharoni"/>
      <charset val="177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165" fontId="6" fillId="0" borderId="1" xfId="1" applyNumberFormat="1" applyFont="1" applyFill="1" applyBorder="1" applyAlignment="1">
      <alignment horizontal="center" vertical="center"/>
    </xf>
    <xf numFmtId="165" fontId="6" fillId="0" borderId="13" xfId="1" applyNumberFormat="1" applyFont="1" applyFill="1" applyBorder="1" applyAlignment="1">
      <alignment horizontal="center" vertical="center"/>
    </xf>
    <xf numFmtId="165" fontId="6" fillId="0" borderId="22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20" xfId="0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8" fillId="0" borderId="20" xfId="0" applyFont="1" applyBorder="1" applyAlignment="1">
      <alignment horizontal="left" vertical="top"/>
    </xf>
    <xf numFmtId="0" fontId="0" fillId="0" borderId="0" xfId="0" applyAlignment="1">
      <alignment horizontal="center" vertical="center"/>
    </xf>
    <xf numFmtId="165" fontId="10" fillId="0" borderId="0" xfId="1" applyNumberFormat="1" applyFont="1" applyFill="1" applyBorder="1" applyAlignment="1">
      <alignment horizontal="right"/>
    </xf>
    <xf numFmtId="0" fontId="9" fillId="0" borderId="21" xfId="0" applyFont="1" applyBorder="1" applyAlignment="1">
      <alignment horizontal="left"/>
    </xf>
    <xf numFmtId="165" fontId="10" fillId="0" borderId="0" xfId="1" applyNumberFormat="1" applyFont="1" applyFill="1" applyBorder="1" applyAlignment="1">
      <alignment horizontal="right" vertical="center"/>
    </xf>
    <xf numFmtId="0" fontId="9" fillId="0" borderId="21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20" xfId="0" quotePrefix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165" fontId="3" fillId="0" borderId="18" xfId="1" applyNumberFormat="1" applyFont="1" applyFill="1" applyBorder="1" applyAlignment="1">
      <alignment horizontal="center" vertical="center"/>
    </xf>
    <xf numFmtId="165" fontId="2" fillId="0" borderId="18" xfId="1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/>
    </xf>
    <xf numFmtId="165" fontId="5" fillId="0" borderId="3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11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5" fillId="0" borderId="31" xfId="1" applyNumberFormat="1" applyFont="1" applyFill="1" applyBorder="1" applyAlignment="1">
      <alignment horizontal="center" vertical="center"/>
    </xf>
    <xf numFmtId="165" fontId="5" fillId="0" borderId="41" xfId="1" applyNumberFormat="1" applyFont="1" applyFill="1" applyBorder="1" applyAlignment="1">
      <alignment horizontal="center" vertical="center"/>
    </xf>
    <xf numFmtId="165" fontId="6" fillId="0" borderId="30" xfId="1" applyNumberFormat="1" applyFont="1" applyFill="1" applyBorder="1" applyAlignment="1">
      <alignment horizontal="center" vertical="center"/>
    </xf>
    <xf numFmtId="165" fontId="6" fillId="0" borderId="24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5" fontId="6" fillId="0" borderId="32" xfId="1" applyNumberFormat="1" applyFont="1" applyFill="1" applyBorder="1" applyAlignment="1">
      <alignment horizontal="center" vertical="center"/>
    </xf>
    <xf numFmtId="165" fontId="6" fillId="0" borderId="7" xfId="1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5" fontId="12" fillId="0" borderId="11" xfId="1" applyNumberFormat="1" applyFont="1" applyFill="1" applyBorder="1" applyAlignment="1">
      <alignment horizontal="center" vertical="center"/>
    </xf>
    <xf numFmtId="165" fontId="5" fillId="0" borderId="22" xfId="1" applyNumberFormat="1" applyFont="1" applyFill="1" applyBorder="1" applyAlignment="1">
      <alignment horizontal="center" vertical="center"/>
    </xf>
    <xf numFmtId="165" fontId="6" fillId="0" borderId="11" xfId="1" applyNumberFormat="1" applyFont="1" applyFill="1" applyBorder="1" applyAlignment="1" applyProtection="1">
      <alignment horizontal="center" vertical="center"/>
    </xf>
    <xf numFmtId="165" fontId="6" fillId="0" borderId="1" xfId="1" applyNumberFormat="1" applyFont="1" applyFill="1" applyBorder="1" applyAlignment="1" applyProtection="1">
      <alignment horizontal="center" vertical="center"/>
    </xf>
    <xf numFmtId="0" fontId="5" fillId="0" borderId="26" xfId="0" applyFont="1" applyBorder="1" applyAlignment="1">
      <alignment horizontal="center" vertical="center"/>
    </xf>
    <xf numFmtId="165" fontId="6" fillId="0" borderId="7" xfId="1" applyNumberFormat="1" applyFont="1" applyFill="1" applyBorder="1" applyAlignment="1" applyProtection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65" fontId="12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165" fontId="6" fillId="0" borderId="10" xfId="1" applyNumberFormat="1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165" fontId="6" fillId="0" borderId="4" xfId="1" applyNumberFormat="1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65" fontId="6" fillId="0" borderId="12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65" fontId="6" fillId="0" borderId="27" xfId="1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165" fontId="6" fillId="0" borderId="6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165" fontId="5" fillId="2" borderId="3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5" fontId="6" fillId="2" borderId="11" xfId="1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5" fontId="6" fillId="2" borderId="13" xfId="1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162484</xdr:colOff>
      <xdr:row>0</xdr:row>
      <xdr:rowOff>112059</xdr:rowOff>
    </xdr:from>
    <xdr:to>
      <xdr:col>2</xdr:col>
      <xdr:colOff>365011</xdr:colOff>
      <xdr:row>3</xdr:row>
      <xdr:rowOff>143902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7BC7D-E067-2F25-10AB-0524460B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84" y="112059"/>
          <a:ext cx="3653939" cy="60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2678206</xdr:colOff>
      <xdr:row>5</xdr:row>
      <xdr:rowOff>324971</xdr:rowOff>
    </xdr:from>
    <xdr:to>
      <xdr:col>6</xdr:col>
      <xdr:colOff>3507441</xdr:colOff>
      <xdr:row>5</xdr:row>
      <xdr:rowOff>571500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81A4E3E-859C-2942-115C-30EEF9BF4A21}"/>
            </a:ext>
          </a:extLst>
        </xdr:cNvPr>
        <xdr:cNvSpPr txBox="1"/>
      </xdr:nvSpPr>
      <xdr:spPr>
        <a:xfrm>
          <a:off x="8494059" y="1557618"/>
          <a:ext cx="3585882" cy="2465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PH" sz="1800">
              <a:latin typeface="Aharoni" panose="02010803020104030203" pitchFamily="2" charset="-79"/>
              <a:cs typeface="Aharoni" panose="02010803020104030203" pitchFamily="2" charset="-79"/>
            </a:rPr>
            <a:t>TOYOTA LIPA BATANGAS INC.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8"/>
  <sheetViews>
    <sheetView tabSelected="1" view="pageBreakPreview" topLeftCell="A196" zoomScale="77" zoomScaleNormal="85" zoomScaleSheetLayoutView="77" workbookViewId="0">
      <selection activeCell="D8" sqref="D8"/>
    </sheetView>
  </sheetViews>
  <sheetFormatPr defaultColWidth="9.140625" defaultRowHeight="15" x14ac:dyDescent="0.25"/>
  <cols>
    <col min="1" max="1" width="37.85546875" style="9" customWidth="1"/>
    <col min="2" max="2" width="14" style="70" customWidth="1"/>
    <col min="3" max="3" width="10.5703125" style="70" customWidth="1"/>
    <col min="4" max="4" width="10.5703125" style="71" customWidth="1"/>
    <col min="5" max="5" width="14" style="70" customWidth="1"/>
    <col min="6" max="6" width="41.28515625" style="70" customWidth="1"/>
    <col min="7" max="7" width="69.42578125" style="72" customWidth="1"/>
    <col min="8" max="8" width="21.28515625" style="8" customWidth="1"/>
    <col min="9" max="9" width="30.28515625" style="8" customWidth="1"/>
    <col min="10" max="16384" width="9.140625" style="8"/>
  </cols>
  <sheetData>
    <row r="1" spans="1:9" x14ac:dyDescent="0.25">
      <c r="A1" s="4"/>
      <c r="B1" s="5"/>
      <c r="C1" s="5"/>
      <c r="D1" s="6"/>
      <c r="E1" s="5"/>
      <c r="F1" s="5"/>
      <c r="G1" s="7"/>
    </row>
    <row r="2" spans="1:9" x14ac:dyDescent="0.25">
      <c r="B2" s="10"/>
      <c r="C2" s="10"/>
      <c r="D2" s="11"/>
      <c r="E2" s="10"/>
      <c r="F2" s="10"/>
      <c r="G2" s="12"/>
    </row>
    <row r="3" spans="1:9" x14ac:dyDescent="0.25">
      <c r="B3" s="10"/>
      <c r="C3" s="10"/>
      <c r="D3" s="11"/>
      <c r="E3" s="10"/>
      <c r="F3" s="10"/>
      <c r="G3" s="12"/>
    </row>
    <row r="4" spans="1:9" ht="19.5" customHeight="1" x14ac:dyDescent="0.25">
      <c r="B4" s="10"/>
      <c r="C4" s="10"/>
      <c r="D4" s="11"/>
      <c r="E4" s="10"/>
      <c r="F4" s="10"/>
      <c r="G4" s="12"/>
    </row>
    <row r="5" spans="1:9" ht="32.25" customHeight="1" x14ac:dyDescent="0.25">
      <c r="A5" s="13" t="s">
        <v>162</v>
      </c>
      <c r="B5" s="10"/>
      <c r="C5" s="10"/>
      <c r="D5" s="14"/>
      <c r="E5" s="10"/>
      <c r="F5" s="10"/>
      <c r="G5" s="12"/>
    </row>
    <row r="6" spans="1:9" ht="54" customHeight="1" x14ac:dyDescent="0.35">
      <c r="A6" s="146" t="s">
        <v>260</v>
      </c>
      <c r="B6" s="147"/>
      <c r="C6" s="147"/>
      <c r="D6" s="147"/>
      <c r="E6" s="147"/>
      <c r="F6" s="15" t="s">
        <v>157</v>
      </c>
      <c r="G6" s="16" t="s">
        <v>161</v>
      </c>
    </row>
    <row r="7" spans="1:9" ht="29.25" customHeight="1" x14ac:dyDescent="0.25">
      <c r="A7" s="148"/>
      <c r="B7" s="147"/>
      <c r="C7" s="147"/>
      <c r="D7" s="147"/>
      <c r="E7" s="147"/>
      <c r="F7" s="17" t="s">
        <v>158</v>
      </c>
      <c r="G7" s="18" t="s">
        <v>161</v>
      </c>
    </row>
    <row r="8" spans="1:9" ht="29.25" customHeight="1" x14ac:dyDescent="0.25">
      <c r="A8" s="19"/>
      <c r="B8" s="20"/>
      <c r="C8" s="20"/>
      <c r="D8" s="20"/>
      <c r="E8" s="10"/>
      <c r="F8" s="17" t="s">
        <v>159</v>
      </c>
      <c r="G8" s="18" t="s">
        <v>161</v>
      </c>
      <c r="I8" s="8" t="s">
        <v>246</v>
      </c>
    </row>
    <row r="9" spans="1:9" ht="29.25" customHeight="1" x14ac:dyDescent="0.25">
      <c r="A9" s="21" t="s">
        <v>126</v>
      </c>
      <c r="B9" s="14"/>
      <c r="C9" s="14"/>
      <c r="D9" s="11"/>
      <c r="E9" s="10"/>
      <c r="F9" s="17" t="s">
        <v>160</v>
      </c>
      <c r="G9" s="18" t="s">
        <v>161</v>
      </c>
    </row>
    <row r="10" spans="1:9" ht="5.25" customHeight="1" thickBot="1" x14ac:dyDescent="0.25">
      <c r="A10" s="22"/>
      <c r="B10" s="23"/>
      <c r="C10" s="23"/>
      <c r="D10" s="24"/>
      <c r="E10" s="25"/>
      <c r="F10" s="25"/>
      <c r="G10" s="26"/>
    </row>
    <row r="11" spans="1:9" s="27" customFormat="1" ht="16.5" customHeight="1" thickBot="1" x14ac:dyDescent="0.3">
      <c r="A11" s="79" t="s">
        <v>92</v>
      </c>
      <c r="B11" s="80"/>
      <c r="C11" s="80"/>
      <c r="D11" s="80"/>
      <c r="E11" s="80"/>
      <c r="F11" s="80"/>
      <c r="G11" s="81"/>
      <c r="H11" s="27" t="s">
        <v>50</v>
      </c>
    </row>
    <row r="12" spans="1:9" s="31" customFormat="1" ht="16.5" customHeight="1" x14ac:dyDescent="0.25">
      <c r="A12" s="28" t="s">
        <v>0</v>
      </c>
      <c r="B12" s="29" t="s">
        <v>1</v>
      </c>
      <c r="C12" s="29" t="s">
        <v>2</v>
      </c>
      <c r="D12" s="29" t="s">
        <v>18</v>
      </c>
      <c r="E12" s="30" t="s">
        <v>19</v>
      </c>
      <c r="F12" s="98" t="s">
        <v>3</v>
      </c>
      <c r="G12" s="99"/>
    </row>
    <row r="13" spans="1:9" s="31" customFormat="1" ht="16.5" customHeight="1" x14ac:dyDescent="0.25">
      <c r="A13" s="28" t="s">
        <v>155</v>
      </c>
      <c r="B13" s="32">
        <v>951000</v>
      </c>
      <c r="C13" s="32">
        <v>2600</v>
      </c>
      <c r="D13" s="1">
        <f t="shared" ref="D13:D18" si="0">B13*0.005*1.2525</f>
        <v>5955.6374999999998</v>
      </c>
      <c r="E13" s="1">
        <f t="shared" ref="E13:E18" si="1">((B13*2.5%+2200)*1.2525)</f>
        <v>32533.6875</v>
      </c>
      <c r="F13" s="111" t="s">
        <v>94</v>
      </c>
      <c r="G13" s="112"/>
    </row>
    <row r="14" spans="1:9" s="31" customFormat="1" ht="16.5" customHeight="1" x14ac:dyDescent="0.25">
      <c r="A14" s="28" t="s">
        <v>156</v>
      </c>
      <c r="B14" s="32">
        <v>826000</v>
      </c>
      <c r="C14" s="32">
        <v>2600</v>
      </c>
      <c r="D14" s="1">
        <f t="shared" si="0"/>
        <v>5172.8249999999998</v>
      </c>
      <c r="E14" s="1">
        <f t="shared" si="1"/>
        <v>28619.625</v>
      </c>
      <c r="F14" s="111"/>
      <c r="G14" s="112"/>
    </row>
    <row r="15" spans="1:9" s="31" customFormat="1" ht="16.5" customHeight="1" x14ac:dyDescent="0.25">
      <c r="A15" s="28" t="s">
        <v>176</v>
      </c>
      <c r="B15" s="32">
        <v>758000</v>
      </c>
      <c r="C15" s="32">
        <v>2600</v>
      </c>
      <c r="D15" s="1">
        <f t="shared" si="0"/>
        <v>4746.9749999999995</v>
      </c>
      <c r="E15" s="1">
        <f t="shared" si="1"/>
        <v>26490.375</v>
      </c>
      <c r="F15" s="111"/>
      <c r="G15" s="112"/>
    </row>
    <row r="16" spans="1:9" s="31" customFormat="1" ht="16.5" customHeight="1" x14ac:dyDescent="0.25">
      <c r="A16" s="28" t="s">
        <v>177</v>
      </c>
      <c r="B16" s="32">
        <v>705000</v>
      </c>
      <c r="C16" s="32">
        <v>2600</v>
      </c>
      <c r="D16" s="1">
        <f t="shared" si="0"/>
        <v>4415.0625</v>
      </c>
      <c r="E16" s="1">
        <f t="shared" si="1"/>
        <v>24830.8125</v>
      </c>
      <c r="F16" s="111"/>
      <c r="G16" s="112"/>
    </row>
    <row r="17" spans="1:9" s="31" customFormat="1" ht="16.5" customHeight="1" x14ac:dyDescent="0.25">
      <c r="A17" s="33" t="s">
        <v>93</v>
      </c>
      <c r="B17" s="32">
        <v>706000</v>
      </c>
      <c r="C17" s="32">
        <v>2600</v>
      </c>
      <c r="D17" s="1">
        <f t="shared" si="0"/>
        <v>4421.3249999999998</v>
      </c>
      <c r="E17" s="1">
        <f t="shared" si="1"/>
        <v>24862.125</v>
      </c>
      <c r="F17" s="111"/>
      <c r="G17" s="112"/>
    </row>
    <row r="18" spans="1:9" s="31" customFormat="1" ht="16.5" customHeight="1" thickBot="1" x14ac:dyDescent="0.3">
      <c r="A18" s="33" t="s">
        <v>178</v>
      </c>
      <c r="B18" s="32">
        <v>651000</v>
      </c>
      <c r="C18" s="32">
        <v>2600</v>
      </c>
      <c r="D18" s="1">
        <f t="shared" si="0"/>
        <v>4076.8874999999998</v>
      </c>
      <c r="E18" s="1">
        <f t="shared" si="1"/>
        <v>23139.9375</v>
      </c>
      <c r="F18" s="113"/>
      <c r="G18" s="114"/>
    </row>
    <row r="19" spans="1:9" s="27" customFormat="1" ht="16.5" customHeight="1" thickBot="1" x14ac:dyDescent="0.3">
      <c r="A19" s="79" t="s">
        <v>90</v>
      </c>
      <c r="B19" s="80"/>
      <c r="C19" s="80"/>
      <c r="D19" s="80"/>
      <c r="E19" s="80"/>
      <c r="F19" s="80"/>
      <c r="G19" s="81"/>
      <c r="H19" s="27" t="s">
        <v>50</v>
      </c>
    </row>
    <row r="20" spans="1:9" s="31" customFormat="1" ht="16.5" customHeight="1" x14ac:dyDescent="0.25">
      <c r="A20" s="28" t="s">
        <v>0</v>
      </c>
      <c r="B20" s="29" t="s">
        <v>1</v>
      </c>
      <c r="C20" s="29" t="s">
        <v>2</v>
      </c>
      <c r="D20" s="29" t="s">
        <v>18</v>
      </c>
      <c r="E20" s="30" t="s">
        <v>19</v>
      </c>
      <c r="F20" s="98" t="s">
        <v>3</v>
      </c>
      <c r="G20" s="99"/>
    </row>
    <row r="21" spans="1:9" s="31" customFormat="1" ht="16.5" customHeight="1" x14ac:dyDescent="0.25">
      <c r="A21" s="33" t="s">
        <v>73</v>
      </c>
      <c r="B21" s="32">
        <v>1277000</v>
      </c>
      <c r="C21" s="32">
        <v>2600</v>
      </c>
      <c r="D21" s="1">
        <f>B21*0.005*1.2525</f>
        <v>7997.2124999999996</v>
      </c>
      <c r="E21" s="1">
        <f>((B21*2.5%+2200)*1.2525)</f>
        <v>42741.5625</v>
      </c>
      <c r="F21" s="92" t="s">
        <v>65</v>
      </c>
      <c r="G21" s="93"/>
    </row>
    <row r="22" spans="1:9" s="27" customFormat="1" ht="16.5" customHeight="1" x14ac:dyDescent="0.25">
      <c r="A22" s="33" t="s">
        <v>73</v>
      </c>
      <c r="B22" s="1">
        <v>1262000</v>
      </c>
      <c r="C22" s="32">
        <v>2600</v>
      </c>
      <c r="D22" s="1">
        <f>B22*0.005*1.2525</f>
        <v>7903.2749999999996</v>
      </c>
      <c r="E22" s="1">
        <f>((B22*2.5%+2200)*1.2525)</f>
        <v>42271.875</v>
      </c>
      <c r="F22" s="92" t="s">
        <v>80</v>
      </c>
      <c r="G22" s="93"/>
      <c r="H22" s="31"/>
      <c r="I22" s="31"/>
    </row>
    <row r="23" spans="1:9" s="27" customFormat="1" ht="16.5" customHeight="1" x14ac:dyDescent="0.25">
      <c r="A23" s="33" t="s">
        <v>57</v>
      </c>
      <c r="B23" s="1">
        <v>1237000</v>
      </c>
      <c r="C23" s="32">
        <v>2600</v>
      </c>
      <c r="D23" s="1">
        <f>B23*0.005*1.2525</f>
        <v>7746.7124999999996</v>
      </c>
      <c r="E23" s="1">
        <f>((B23*2.5%+2200)*1.2525)</f>
        <v>41489.0625</v>
      </c>
      <c r="F23" s="92" t="s">
        <v>65</v>
      </c>
      <c r="G23" s="93"/>
      <c r="H23" s="31"/>
      <c r="I23" s="31"/>
    </row>
    <row r="24" spans="1:9" s="27" customFormat="1" ht="16.5" customHeight="1" x14ac:dyDescent="0.25">
      <c r="A24" s="33" t="s">
        <v>57</v>
      </c>
      <c r="B24" s="1">
        <v>1222000</v>
      </c>
      <c r="C24" s="32">
        <v>2600</v>
      </c>
      <c r="D24" s="1">
        <f>B24*0.005*1.2525</f>
        <v>7652.7749999999996</v>
      </c>
      <c r="E24" s="1">
        <f>((B24*2.5%+2200)*1.2525)</f>
        <v>41019.375</v>
      </c>
      <c r="F24" s="92" t="s">
        <v>80</v>
      </c>
      <c r="G24" s="93"/>
      <c r="H24" s="31"/>
      <c r="I24" s="31"/>
    </row>
    <row r="25" spans="1:9" s="27" customFormat="1" ht="16.5" customHeight="1" thickBot="1" x14ac:dyDescent="0.3">
      <c r="A25" s="33" t="s">
        <v>114</v>
      </c>
      <c r="B25" s="1">
        <v>1104000</v>
      </c>
      <c r="C25" s="32">
        <v>2600</v>
      </c>
      <c r="D25" s="1">
        <f>B25*0.005*1.2525</f>
        <v>6913.7999999999993</v>
      </c>
      <c r="E25" s="1">
        <f>((B25*2.5%+2200)*1.2525)</f>
        <v>37324.5</v>
      </c>
      <c r="F25" s="115" t="s">
        <v>115</v>
      </c>
      <c r="G25" s="116"/>
      <c r="H25" s="31"/>
      <c r="I25" s="31"/>
    </row>
    <row r="26" spans="1:9" s="27" customFormat="1" ht="16.5" customHeight="1" thickBot="1" x14ac:dyDescent="0.3">
      <c r="A26" s="132" t="s">
        <v>213</v>
      </c>
      <c r="B26" s="133"/>
      <c r="C26" s="133"/>
      <c r="D26" s="133"/>
      <c r="E26" s="133"/>
      <c r="F26" s="133"/>
      <c r="G26" s="134"/>
    </row>
    <row r="27" spans="1:9" s="31" customFormat="1" ht="16.5" customHeight="1" x14ac:dyDescent="0.25">
      <c r="A27" s="34" t="s">
        <v>0</v>
      </c>
      <c r="B27" s="35" t="s">
        <v>1</v>
      </c>
      <c r="C27" s="30" t="s">
        <v>2</v>
      </c>
      <c r="D27" s="36" t="s">
        <v>18</v>
      </c>
      <c r="E27" s="30" t="s">
        <v>19</v>
      </c>
      <c r="F27" s="98" t="s">
        <v>3</v>
      </c>
      <c r="G27" s="99"/>
    </row>
    <row r="28" spans="1:9" s="31" customFormat="1" ht="16.5" customHeight="1" x14ac:dyDescent="0.25">
      <c r="A28" s="33" t="s">
        <v>218</v>
      </c>
      <c r="B28" s="37">
        <v>3391000</v>
      </c>
      <c r="C28" s="1">
        <v>1900</v>
      </c>
      <c r="D28" s="38">
        <f>B28*0.005*1.2525</f>
        <v>21236.137500000001</v>
      </c>
      <c r="E28" s="1">
        <f>((B28*3%+2200)*1.2525)</f>
        <v>130172.325</v>
      </c>
      <c r="F28" s="92" t="s">
        <v>217</v>
      </c>
      <c r="G28" s="93"/>
    </row>
    <row r="29" spans="1:9" s="31" customFormat="1" ht="16.5" customHeight="1" x14ac:dyDescent="0.25">
      <c r="A29" s="33" t="s">
        <v>212</v>
      </c>
      <c r="B29" s="37">
        <v>3411000</v>
      </c>
      <c r="C29" s="1">
        <v>1900</v>
      </c>
      <c r="D29" s="38">
        <f t="shared" ref="D29:D31" si="2">B29*0.005*1.2525</f>
        <v>21361.387500000001</v>
      </c>
      <c r="E29" s="1">
        <f>((B29*3%+2200)*1.2525)</f>
        <v>130923.825</v>
      </c>
      <c r="F29" s="86" t="s">
        <v>219</v>
      </c>
      <c r="G29" s="87"/>
    </row>
    <row r="30" spans="1:9" s="31" customFormat="1" ht="16.5" customHeight="1" x14ac:dyDescent="0.25">
      <c r="A30" s="33" t="s">
        <v>214</v>
      </c>
      <c r="B30" s="37">
        <v>3550000</v>
      </c>
      <c r="C30" s="1">
        <v>1900</v>
      </c>
      <c r="D30" s="38">
        <f t="shared" si="2"/>
        <v>22231.875</v>
      </c>
      <c r="E30" s="1">
        <f>((B30*3%+2200)*1.2525)</f>
        <v>136146.75</v>
      </c>
      <c r="F30" s="92" t="s">
        <v>217</v>
      </c>
      <c r="G30" s="93"/>
    </row>
    <row r="31" spans="1:9" s="31" customFormat="1" ht="16.5" customHeight="1" thickBot="1" x14ac:dyDescent="0.3">
      <c r="A31" s="39" t="s">
        <v>215</v>
      </c>
      <c r="B31" s="40">
        <v>3570000</v>
      </c>
      <c r="C31" s="41">
        <v>1900</v>
      </c>
      <c r="D31" s="38">
        <f t="shared" si="2"/>
        <v>22357.125</v>
      </c>
      <c r="E31" s="1">
        <f>((B31*3%+2200)*1.2525)</f>
        <v>136898.25</v>
      </c>
      <c r="F31" s="115" t="s">
        <v>216</v>
      </c>
      <c r="G31" s="116"/>
    </row>
    <row r="32" spans="1:9" s="27" customFormat="1" ht="16.5" customHeight="1" thickBot="1" x14ac:dyDescent="0.3">
      <c r="A32" s="163" t="s">
        <v>112</v>
      </c>
      <c r="B32" s="164"/>
      <c r="C32" s="164"/>
      <c r="D32" s="164"/>
      <c r="E32" s="164"/>
      <c r="F32" s="164"/>
      <c r="G32" s="165"/>
      <c r="H32" s="27" t="s">
        <v>50</v>
      </c>
    </row>
    <row r="33" spans="1:9" s="31" customFormat="1" ht="16.5" customHeight="1" x14ac:dyDescent="0.25">
      <c r="A33" s="34" t="s">
        <v>0</v>
      </c>
      <c r="B33" s="30" t="s">
        <v>1</v>
      </c>
      <c r="C33" s="30" t="s">
        <v>2</v>
      </c>
      <c r="D33" s="30" t="s">
        <v>18</v>
      </c>
      <c r="E33" s="30" t="s">
        <v>19</v>
      </c>
      <c r="F33" s="140" t="s">
        <v>3</v>
      </c>
      <c r="G33" s="141"/>
    </row>
    <row r="34" spans="1:9" s="31" customFormat="1" ht="16.5" customHeight="1" x14ac:dyDescent="0.25">
      <c r="A34" s="28" t="s">
        <v>143</v>
      </c>
      <c r="B34" s="32">
        <v>1610000</v>
      </c>
      <c r="C34" s="32">
        <v>2600</v>
      </c>
      <c r="D34" s="32">
        <f>B34*0.005*1.2525</f>
        <v>10082.625</v>
      </c>
      <c r="E34" s="32">
        <f>((B34*2.5%+2200)*1.2525)</f>
        <v>53168.625</v>
      </c>
      <c r="F34" s="166" t="s">
        <v>225</v>
      </c>
      <c r="G34" s="167"/>
    </row>
    <row r="35" spans="1:9" s="31" customFormat="1" ht="16.5" customHeight="1" x14ac:dyDescent="0.25">
      <c r="A35" s="28" t="s">
        <v>224</v>
      </c>
      <c r="B35" s="32">
        <v>1690000</v>
      </c>
      <c r="C35" s="32">
        <v>2600</v>
      </c>
      <c r="D35" s="32">
        <f>B35*0.005*1.2525</f>
        <v>10583.625</v>
      </c>
      <c r="E35" s="32">
        <f>((B35*2.5%+2200)*1.2525)</f>
        <v>55673.625</v>
      </c>
      <c r="F35" s="144" t="s">
        <v>227</v>
      </c>
      <c r="G35" s="145"/>
    </row>
    <row r="36" spans="1:9" s="31" customFormat="1" ht="16.5" customHeight="1" x14ac:dyDescent="0.25">
      <c r="A36" s="33" t="s">
        <v>122</v>
      </c>
      <c r="B36" s="1">
        <v>1318000</v>
      </c>
      <c r="C36" s="1">
        <v>2600</v>
      </c>
      <c r="D36" s="1">
        <f>B36*0.005*1.2525</f>
        <v>8253.9750000000004</v>
      </c>
      <c r="E36" s="1">
        <f>((B36*2.5%+2200)*1.2525)</f>
        <v>44025.375</v>
      </c>
      <c r="F36" s="92" t="s">
        <v>226</v>
      </c>
      <c r="G36" s="93"/>
    </row>
    <row r="37" spans="1:9" s="31" customFormat="1" ht="16.5" customHeight="1" x14ac:dyDescent="0.25">
      <c r="A37" s="33" t="s">
        <v>123</v>
      </c>
      <c r="B37" s="1">
        <v>1308000</v>
      </c>
      <c r="C37" s="1">
        <v>2600</v>
      </c>
      <c r="D37" s="1">
        <f>B37*0.005*1.2525</f>
        <v>8191.3499999999995</v>
      </c>
      <c r="E37" s="1">
        <f>((B37*2.5%+2200)*1.2525)</f>
        <v>43712.25</v>
      </c>
      <c r="F37" s="92" t="s">
        <v>181</v>
      </c>
      <c r="G37" s="93"/>
    </row>
    <row r="38" spans="1:9" s="27" customFormat="1" ht="16.5" customHeight="1" thickBot="1" x14ac:dyDescent="0.3">
      <c r="A38" s="39" t="s">
        <v>57</v>
      </c>
      <c r="B38" s="41">
        <v>1210000</v>
      </c>
      <c r="C38" s="41">
        <v>2600</v>
      </c>
      <c r="D38" s="41">
        <f>B38*0.005*1.2525</f>
        <v>7577.625</v>
      </c>
      <c r="E38" s="41">
        <f>((B38*2.5%+2200)*1.2525)</f>
        <v>40643.625</v>
      </c>
      <c r="F38" s="115" t="s">
        <v>182</v>
      </c>
      <c r="G38" s="116"/>
    </row>
    <row r="39" spans="1:9" s="27" customFormat="1" ht="16.5" customHeight="1" thickBot="1" x14ac:dyDescent="0.3">
      <c r="A39" s="79" t="s">
        <v>72</v>
      </c>
      <c r="B39" s="80"/>
      <c r="C39" s="80"/>
      <c r="D39" s="80"/>
      <c r="E39" s="80"/>
      <c r="F39" s="80"/>
      <c r="G39" s="81"/>
      <c r="H39" s="27" t="s">
        <v>50</v>
      </c>
    </row>
    <row r="40" spans="1:9" s="31" customFormat="1" ht="16.5" customHeight="1" x14ac:dyDescent="0.25">
      <c r="A40" s="28" t="s">
        <v>0</v>
      </c>
      <c r="B40" s="29" t="s">
        <v>1</v>
      </c>
      <c r="C40" s="29" t="s">
        <v>2</v>
      </c>
      <c r="D40" s="29" t="s">
        <v>18</v>
      </c>
      <c r="E40" s="30" t="s">
        <v>19</v>
      </c>
      <c r="F40" s="98" t="s">
        <v>3</v>
      </c>
      <c r="G40" s="99"/>
    </row>
    <row r="41" spans="1:9" s="27" customFormat="1" ht="16.5" customHeight="1" x14ac:dyDescent="0.25">
      <c r="A41" s="33" t="s">
        <v>191</v>
      </c>
      <c r="B41" s="1">
        <v>2677000</v>
      </c>
      <c r="C41" s="1">
        <v>2600</v>
      </c>
      <c r="D41" s="1">
        <f>B41*0.005*1.2525</f>
        <v>16764.712499999998</v>
      </c>
      <c r="E41" s="1">
        <f>((B41*3%+2200)*1.2525)</f>
        <v>103343.77499999999</v>
      </c>
      <c r="F41" s="92" t="s">
        <v>192</v>
      </c>
      <c r="G41" s="93"/>
      <c r="H41" s="31"/>
      <c r="I41" s="31"/>
    </row>
    <row r="42" spans="1:9" s="27" customFormat="1" ht="16.5" customHeight="1" thickBot="1" x14ac:dyDescent="0.3">
      <c r="A42" s="42" t="s">
        <v>70</v>
      </c>
      <c r="B42" s="2">
        <v>2657000</v>
      </c>
      <c r="C42" s="2">
        <v>2600</v>
      </c>
      <c r="D42" s="2">
        <f>B42*0.005*1.2525</f>
        <v>16639.462499999998</v>
      </c>
      <c r="E42" s="2">
        <f>((B42*3%+2200)*1.2525)</f>
        <v>102592.27499999999</v>
      </c>
      <c r="F42" s="100" t="s">
        <v>134</v>
      </c>
      <c r="G42" s="101"/>
      <c r="H42" s="31"/>
      <c r="I42" s="31"/>
    </row>
    <row r="43" spans="1:9" s="27" customFormat="1" ht="16.5" customHeight="1" thickBot="1" x14ac:dyDescent="0.3">
      <c r="A43" s="79" t="s">
        <v>44</v>
      </c>
      <c r="B43" s="80"/>
      <c r="C43" s="80"/>
      <c r="D43" s="80"/>
      <c r="E43" s="80"/>
      <c r="F43" s="80"/>
      <c r="G43" s="81"/>
      <c r="H43" s="31"/>
      <c r="I43" s="31"/>
    </row>
    <row r="44" spans="1:9" s="31" customFormat="1" ht="16.5" customHeight="1" x14ac:dyDescent="0.25">
      <c r="A44" s="34" t="s">
        <v>0</v>
      </c>
      <c r="B44" s="30" t="s">
        <v>1</v>
      </c>
      <c r="C44" s="30" t="s">
        <v>2</v>
      </c>
      <c r="D44" s="30" t="s">
        <v>18</v>
      </c>
      <c r="E44" s="30" t="s">
        <v>19</v>
      </c>
      <c r="F44" s="98" t="s">
        <v>3</v>
      </c>
      <c r="G44" s="99"/>
    </row>
    <row r="45" spans="1:9" s="31" customFormat="1" ht="16.5" customHeight="1" x14ac:dyDescent="0.25">
      <c r="A45" s="28" t="s">
        <v>71</v>
      </c>
      <c r="B45" s="32">
        <v>1761000</v>
      </c>
      <c r="C45" s="1">
        <v>1900</v>
      </c>
      <c r="D45" s="1">
        <f>B45*0.005*1.2525</f>
        <v>11028.262499999999</v>
      </c>
      <c r="E45" s="2">
        <f>((B45*3%+2200)*1.2525)</f>
        <v>68925.074999999997</v>
      </c>
      <c r="F45" s="92" t="s">
        <v>65</v>
      </c>
      <c r="G45" s="93"/>
    </row>
    <row r="46" spans="1:9" s="27" customFormat="1" ht="16.5" customHeight="1" x14ac:dyDescent="0.25">
      <c r="A46" s="33" t="s">
        <v>127</v>
      </c>
      <c r="B46" s="1">
        <v>1333000</v>
      </c>
      <c r="C46" s="1">
        <v>1900</v>
      </c>
      <c r="D46" s="1">
        <f>B46*0.005*1.2525</f>
        <v>8347.9125000000004</v>
      </c>
      <c r="E46" s="2">
        <f>((B46*3%+2200)*1.2525)</f>
        <v>52842.974999999999</v>
      </c>
      <c r="F46" s="142" t="s">
        <v>128</v>
      </c>
      <c r="G46" s="143"/>
      <c r="H46" s="31"/>
      <c r="I46" s="31"/>
    </row>
    <row r="47" spans="1:9" s="27" customFormat="1" ht="16.5" customHeight="1" thickBot="1" x14ac:dyDescent="0.3">
      <c r="A47" s="33" t="s">
        <v>203</v>
      </c>
      <c r="B47" s="1">
        <v>1213000</v>
      </c>
      <c r="C47" s="1">
        <v>1900</v>
      </c>
      <c r="D47" s="1">
        <f>B47*0.005*1.2525</f>
        <v>7596.4124999999995</v>
      </c>
      <c r="E47" s="2">
        <f>((B47*3%+2200)*1.2525)</f>
        <v>48333.974999999999</v>
      </c>
      <c r="F47" s="115" t="s">
        <v>129</v>
      </c>
      <c r="G47" s="116"/>
      <c r="H47" s="31"/>
      <c r="I47" s="31"/>
    </row>
    <row r="48" spans="1:9" s="27" customFormat="1" ht="16.5" customHeight="1" thickBot="1" x14ac:dyDescent="0.3">
      <c r="A48" s="79" t="s">
        <v>52</v>
      </c>
      <c r="B48" s="80"/>
      <c r="C48" s="80"/>
      <c r="D48" s="80"/>
      <c r="E48" s="80"/>
      <c r="F48" s="80"/>
      <c r="G48" s="81"/>
      <c r="H48" s="31"/>
      <c r="I48" s="31"/>
    </row>
    <row r="49" spans="1:9" s="31" customFormat="1" ht="16.5" customHeight="1" x14ac:dyDescent="0.25">
      <c r="A49" s="34" t="s">
        <v>0</v>
      </c>
      <c r="B49" s="30" t="s">
        <v>1</v>
      </c>
      <c r="C49" s="30" t="s">
        <v>2</v>
      </c>
      <c r="D49" s="30" t="s">
        <v>18</v>
      </c>
      <c r="E49" s="30" t="s">
        <v>19</v>
      </c>
      <c r="F49" s="98" t="s">
        <v>3</v>
      </c>
      <c r="G49" s="99"/>
    </row>
    <row r="50" spans="1:9" s="31" customFormat="1" ht="16.5" customHeight="1" x14ac:dyDescent="0.25">
      <c r="A50" s="28" t="s">
        <v>199</v>
      </c>
      <c r="B50" s="32">
        <v>1948000</v>
      </c>
      <c r="C50" s="32">
        <v>2600</v>
      </c>
      <c r="D50" s="1">
        <f t="shared" ref="D50:D55" si="3">B50*0.005*1.2525</f>
        <v>12199.35</v>
      </c>
      <c r="E50" s="1">
        <f t="shared" ref="E50:E55" si="4">((B50*2.5%+2200)*1.2525)</f>
        <v>63752.25</v>
      </c>
      <c r="F50" s="92" t="s">
        <v>164</v>
      </c>
      <c r="G50" s="93"/>
    </row>
    <row r="51" spans="1:9" s="27" customFormat="1" ht="16.5" customHeight="1" x14ac:dyDescent="0.25">
      <c r="A51" s="28" t="s">
        <v>199</v>
      </c>
      <c r="B51" s="32">
        <v>1943000</v>
      </c>
      <c r="C51" s="32">
        <v>2600</v>
      </c>
      <c r="D51" s="1">
        <f t="shared" si="3"/>
        <v>12168.0375</v>
      </c>
      <c r="E51" s="1">
        <f t="shared" si="4"/>
        <v>63595.6875</v>
      </c>
      <c r="F51" s="90" t="s">
        <v>85</v>
      </c>
      <c r="G51" s="91"/>
      <c r="H51" s="31"/>
      <c r="I51" s="31"/>
    </row>
    <row r="52" spans="1:9" s="27" customFormat="1" ht="15.75" customHeight="1" x14ac:dyDescent="0.25">
      <c r="A52" s="33" t="s">
        <v>163</v>
      </c>
      <c r="B52" s="1">
        <v>1804000</v>
      </c>
      <c r="C52" s="1">
        <v>2600</v>
      </c>
      <c r="D52" s="1">
        <f t="shared" si="3"/>
        <v>11297.55</v>
      </c>
      <c r="E52" s="1">
        <f t="shared" si="4"/>
        <v>59243.25</v>
      </c>
      <c r="F52" s="90" t="s">
        <v>65</v>
      </c>
      <c r="G52" s="91"/>
      <c r="H52" s="31"/>
      <c r="I52" s="31"/>
    </row>
    <row r="53" spans="1:9" s="27" customFormat="1" ht="16.5" customHeight="1" x14ac:dyDescent="0.25">
      <c r="A53" s="33" t="s">
        <v>163</v>
      </c>
      <c r="B53" s="1">
        <v>1789000</v>
      </c>
      <c r="C53" s="1">
        <v>2600</v>
      </c>
      <c r="D53" s="1">
        <f t="shared" si="3"/>
        <v>11203.612499999999</v>
      </c>
      <c r="E53" s="1">
        <f t="shared" si="4"/>
        <v>58773.5625</v>
      </c>
      <c r="F53" s="90" t="s">
        <v>165</v>
      </c>
      <c r="G53" s="91"/>
      <c r="H53" s="31"/>
      <c r="I53" s="31"/>
    </row>
    <row r="54" spans="1:9" s="27" customFormat="1" ht="16.5" customHeight="1" x14ac:dyDescent="0.25">
      <c r="A54" s="33" t="s">
        <v>166</v>
      </c>
      <c r="B54" s="1">
        <v>1529000</v>
      </c>
      <c r="C54" s="1">
        <v>2600</v>
      </c>
      <c r="D54" s="1">
        <f t="shared" si="3"/>
        <v>9575.3624999999993</v>
      </c>
      <c r="E54" s="1">
        <f t="shared" si="4"/>
        <v>50632.3125</v>
      </c>
      <c r="F54" s="90" t="s">
        <v>65</v>
      </c>
      <c r="G54" s="91"/>
      <c r="H54" s="31"/>
      <c r="I54" s="31"/>
    </row>
    <row r="55" spans="1:9" s="27" customFormat="1" ht="16.5" customHeight="1" thickBot="1" x14ac:dyDescent="0.3">
      <c r="A55" s="33" t="s">
        <v>166</v>
      </c>
      <c r="B55" s="2">
        <v>1514000</v>
      </c>
      <c r="C55" s="2">
        <v>2600</v>
      </c>
      <c r="D55" s="2">
        <f t="shared" si="3"/>
        <v>9481.4249999999993</v>
      </c>
      <c r="E55" s="2">
        <f t="shared" si="4"/>
        <v>50162.625</v>
      </c>
      <c r="F55" s="90" t="s">
        <v>165</v>
      </c>
      <c r="G55" s="91"/>
      <c r="H55" s="31"/>
      <c r="I55" s="31"/>
    </row>
    <row r="56" spans="1:9" s="27" customFormat="1" ht="16.5" customHeight="1" thickBot="1" x14ac:dyDescent="0.3">
      <c r="A56" s="79" t="s">
        <v>253</v>
      </c>
      <c r="B56" s="80"/>
      <c r="C56" s="80"/>
      <c r="D56" s="80"/>
      <c r="E56" s="80"/>
      <c r="F56" s="80"/>
      <c r="G56" s="81"/>
      <c r="H56" s="31"/>
      <c r="I56" s="31"/>
    </row>
    <row r="57" spans="1:9" s="27" customFormat="1" ht="16.5" customHeight="1" x14ac:dyDescent="0.25">
      <c r="A57" s="73" t="s">
        <v>0</v>
      </c>
      <c r="B57" s="74" t="s">
        <v>1</v>
      </c>
      <c r="C57" s="74" t="s">
        <v>2</v>
      </c>
      <c r="D57" s="74" t="s">
        <v>18</v>
      </c>
      <c r="E57" s="74" t="s">
        <v>19</v>
      </c>
      <c r="F57" s="82" t="s">
        <v>3</v>
      </c>
      <c r="G57" s="83"/>
      <c r="H57" s="31"/>
      <c r="I57" s="31"/>
    </row>
    <row r="58" spans="1:9" s="27" customFormat="1" ht="16.5" customHeight="1" x14ac:dyDescent="0.25">
      <c r="A58" s="75" t="s">
        <v>254</v>
      </c>
      <c r="B58" s="76">
        <v>3975000</v>
      </c>
      <c r="C58" s="76">
        <v>2600</v>
      </c>
      <c r="D58" s="77">
        <f t="shared" ref="D58:D61" si="5">B58*0.005*1.2525</f>
        <v>24893.4375</v>
      </c>
      <c r="E58" s="78">
        <f>((B58*2.5%+2200)*1.2525)</f>
        <v>127222.6875</v>
      </c>
      <c r="F58" s="84" t="s">
        <v>255</v>
      </c>
      <c r="G58" s="85"/>
      <c r="H58" s="31"/>
      <c r="I58" s="31"/>
    </row>
    <row r="59" spans="1:9" s="27" customFormat="1" ht="16.5" customHeight="1" x14ac:dyDescent="0.25">
      <c r="A59" s="75" t="s">
        <v>256</v>
      </c>
      <c r="B59" s="77">
        <v>3955000</v>
      </c>
      <c r="C59" s="76">
        <v>2600</v>
      </c>
      <c r="D59" s="77">
        <f t="shared" si="5"/>
        <v>24768.1875</v>
      </c>
      <c r="E59" s="78">
        <f>((B59*2.5%+2200)*1.2525)</f>
        <v>126596.4375</v>
      </c>
      <c r="F59" s="84" t="s">
        <v>257</v>
      </c>
      <c r="G59" s="85"/>
      <c r="H59" s="31"/>
      <c r="I59" s="31"/>
    </row>
    <row r="60" spans="1:9" s="27" customFormat="1" ht="16.5" customHeight="1" x14ac:dyDescent="0.25">
      <c r="A60" s="75" t="s">
        <v>258</v>
      </c>
      <c r="B60" s="77">
        <v>3831000</v>
      </c>
      <c r="C60" s="76">
        <v>2600</v>
      </c>
      <c r="D60" s="77">
        <f t="shared" si="5"/>
        <v>23991.637500000001</v>
      </c>
      <c r="E60" s="78">
        <f>((B60*2.5%+2200)*1.2525)</f>
        <v>122713.6875</v>
      </c>
      <c r="F60" s="84" t="s">
        <v>255</v>
      </c>
      <c r="G60" s="85"/>
      <c r="H60" s="31"/>
      <c r="I60" s="31"/>
    </row>
    <row r="61" spans="1:9" s="27" customFormat="1" ht="16.5" customHeight="1" thickBot="1" x14ac:dyDescent="0.3">
      <c r="A61" s="75" t="s">
        <v>259</v>
      </c>
      <c r="B61" s="78">
        <v>3811000</v>
      </c>
      <c r="C61" s="76">
        <v>2600</v>
      </c>
      <c r="D61" s="77">
        <f t="shared" si="5"/>
        <v>23866.387500000001</v>
      </c>
      <c r="E61" s="78">
        <f>((B61*2.5%+2200)*1.2525)</f>
        <v>122087.4375</v>
      </c>
      <c r="F61" s="84" t="s">
        <v>257</v>
      </c>
      <c r="G61" s="85"/>
      <c r="H61" s="31"/>
      <c r="I61" s="31"/>
    </row>
    <row r="62" spans="1:9" s="27" customFormat="1" ht="16.5" customHeight="1" thickBot="1" x14ac:dyDescent="0.3">
      <c r="A62" s="79" t="s">
        <v>4</v>
      </c>
      <c r="B62" s="80"/>
      <c r="C62" s="80"/>
      <c r="D62" s="80"/>
      <c r="E62" s="80"/>
      <c r="F62" s="80"/>
      <c r="G62" s="81"/>
      <c r="H62" s="31"/>
      <c r="I62" s="31"/>
    </row>
    <row r="63" spans="1:9" s="31" customFormat="1" ht="16.5" customHeight="1" x14ac:dyDescent="0.25">
      <c r="A63" s="34" t="s">
        <v>0</v>
      </c>
      <c r="B63" s="30" t="s">
        <v>1</v>
      </c>
      <c r="C63" s="30" t="s">
        <v>2</v>
      </c>
      <c r="D63" s="30" t="s">
        <v>18</v>
      </c>
      <c r="E63" s="30" t="s">
        <v>19</v>
      </c>
      <c r="F63" s="98" t="s">
        <v>3</v>
      </c>
      <c r="G63" s="99"/>
    </row>
    <row r="64" spans="1:9" s="31" customFormat="1" ht="16.5" customHeight="1" x14ac:dyDescent="0.25">
      <c r="A64" s="33" t="s">
        <v>57</v>
      </c>
      <c r="B64" s="1">
        <v>1045000</v>
      </c>
      <c r="C64" s="1">
        <v>1800</v>
      </c>
      <c r="D64" s="1">
        <f t="shared" ref="D64" si="6">B64*0.005*1.2525</f>
        <v>6544.3125</v>
      </c>
      <c r="E64" s="1">
        <f t="shared" ref="E64" si="7">((B64*3%+2200)*1.2525)</f>
        <v>42021.375</v>
      </c>
      <c r="F64" s="92" t="s">
        <v>169</v>
      </c>
      <c r="G64" s="93"/>
    </row>
    <row r="65" spans="1:9" s="27" customFormat="1" ht="16.5" customHeight="1" x14ac:dyDescent="0.25">
      <c r="A65" s="33" t="s">
        <v>45</v>
      </c>
      <c r="B65" s="1">
        <v>908000</v>
      </c>
      <c r="C65" s="1">
        <v>1800</v>
      </c>
      <c r="D65" s="1">
        <f t="shared" ref="D65:D68" si="8">B65*0.005*1.2525</f>
        <v>5686.3499999999995</v>
      </c>
      <c r="E65" s="1">
        <f>((B65*3%+2200)*1.2525)</f>
        <v>36873.599999999999</v>
      </c>
      <c r="F65" s="155" t="s">
        <v>142</v>
      </c>
      <c r="G65" s="156"/>
      <c r="H65" s="31"/>
      <c r="I65" s="31"/>
    </row>
    <row r="66" spans="1:9" s="27" customFormat="1" ht="16.5" customHeight="1" x14ac:dyDescent="0.25">
      <c r="A66" s="33" t="s">
        <v>46</v>
      </c>
      <c r="B66" s="1">
        <v>868000</v>
      </c>
      <c r="C66" s="1">
        <v>1800</v>
      </c>
      <c r="D66" s="1">
        <f t="shared" si="8"/>
        <v>5435.8499999999995</v>
      </c>
      <c r="E66" s="1">
        <f>((B66*3%+2200)*1.2525)</f>
        <v>35370.6</v>
      </c>
      <c r="F66" s="157"/>
      <c r="G66" s="158"/>
      <c r="H66" s="31"/>
      <c r="I66" s="31"/>
    </row>
    <row r="67" spans="1:9" s="27" customFormat="1" ht="16.5" customHeight="1" x14ac:dyDescent="0.25">
      <c r="A67" s="33" t="s">
        <v>58</v>
      </c>
      <c r="B67" s="1">
        <v>780000</v>
      </c>
      <c r="C67" s="1">
        <v>1800</v>
      </c>
      <c r="D67" s="1">
        <f t="shared" si="8"/>
        <v>4884.75</v>
      </c>
      <c r="E67" s="1">
        <f>((B67*3%+2200)*1.2525)</f>
        <v>32064</v>
      </c>
      <c r="F67" s="159" t="s">
        <v>141</v>
      </c>
      <c r="G67" s="160"/>
      <c r="H67" s="31"/>
      <c r="I67" s="31"/>
    </row>
    <row r="68" spans="1:9" s="27" customFormat="1" ht="16.5" customHeight="1" thickBot="1" x14ac:dyDescent="0.3">
      <c r="A68" s="42" t="s">
        <v>48</v>
      </c>
      <c r="B68" s="2">
        <v>738000</v>
      </c>
      <c r="C68" s="2">
        <v>1800</v>
      </c>
      <c r="D68" s="2">
        <f t="shared" si="8"/>
        <v>4621.7249999999995</v>
      </c>
      <c r="E68" s="2">
        <f>((B68*3%+2200)*1.2525)</f>
        <v>30485.85</v>
      </c>
      <c r="F68" s="161" t="s">
        <v>141</v>
      </c>
      <c r="G68" s="162"/>
      <c r="H68" s="31"/>
      <c r="I68" s="31"/>
    </row>
    <row r="69" spans="1:9" s="27" customFormat="1" ht="16.5" customHeight="1" thickBot="1" x14ac:dyDescent="0.3">
      <c r="A69" s="106" t="s">
        <v>232</v>
      </c>
      <c r="B69" s="107"/>
      <c r="C69" s="107"/>
      <c r="D69" s="107"/>
      <c r="E69" s="107"/>
      <c r="F69" s="107"/>
      <c r="G69" s="108"/>
      <c r="H69" s="31"/>
      <c r="I69" s="31"/>
    </row>
    <row r="70" spans="1:9" s="27" customFormat="1" ht="16.5" customHeight="1" x14ac:dyDescent="0.25">
      <c r="A70" s="34" t="s">
        <v>0</v>
      </c>
      <c r="B70" s="30" t="s">
        <v>1</v>
      </c>
      <c r="C70" s="30" t="s">
        <v>2</v>
      </c>
      <c r="D70" s="30" t="s">
        <v>18</v>
      </c>
      <c r="E70" s="30" t="s">
        <v>19</v>
      </c>
      <c r="F70" s="98" t="s">
        <v>3</v>
      </c>
      <c r="G70" s="99"/>
      <c r="H70" s="31"/>
      <c r="I70" s="31"/>
    </row>
    <row r="71" spans="1:9" s="27" customFormat="1" ht="16.5" customHeight="1" x14ac:dyDescent="0.25">
      <c r="A71" s="33" t="s">
        <v>233</v>
      </c>
      <c r="B71" s="1">
        <v>1208000</v>
      </c>
      <c r="C71" s="1">
        <v>1800</v>
      </c>
      <c r="D71" s="1">
        <f>B71*0.005*1.2525</f>
        <v>7565.0999999999995</v>
      </c>
      <c r="E71" s="1">
        <f t="shared" ref="E71:E78" si="9">((B71*3%+2200)*1.2525)</f>
        <v>48146.1</v>
      </c>
      <c r="F71" s="137" t="s">
        <v>239</v>
      </c>
      <c r="G71" s="137"/>
      <c r="H71" s="31"/>
      <c r="I71" s="31"/>
    </row>
    <row r="72" spans="1:9" s="27" customFormat="1" ht="16.5" customHeight="1" x14ac:dyDescent="0.25">
      <c r="A72" s="33" t="s">
        <v>234</v>
      </c>
      <c r="B72" s="1">
        <v>1198000</v>
      </c>
      <c r="C72" s="1">
        <v>1800</v>
      </c>
      <c r="D72" s="1">
        <f t="shared" ref="D72:D78" si="10">B72*0.005*1.2525</f>
        <v>7502.4749999999995</v>
      </c>
      <c r="E72" s="1">
        <f t="shared" si="9"/>
        <v>47770.35</v>
      </c>
      <c r="F72" s="137" t="s">
        <v>240</v>
      </c>
      <c r="G72" s="137"/>
      <c r="H72" s="31"/>
      <c r="I72" s="31"/>
    </row>
    <row r="73" spans="1:9" s="27" customFormat="1" ht="16.5" customHeight="1" x14ac:dyDescent="0.25">
      <c r="A73" s="33" t="s">
        <v>235</v>
      </c>
      <c r="B73" s="1">
        <v>1084000</v>
      </c>
      <c r="C73" s="1">
        <v>1800</v>
      </c>
      <c r="D73" s="1">
        <f t="shared" si="10"/>
        <v>6788.5499999999993</v>
      </c>
      <c r="E73" s="1">
        <f t="shared" si="9"/>
        <v>43486.799999999996</v>
      </c>
      <c r="F73" s="137" t="s">
        <v>241</v>
      </c>
      <c r="G73" s="137"/>
      <c r="H73" s="31"/>
      <c r="I73" s="31"/>
    </row>
    <row r="74" spans="1:9" s="27" customFormat="1" ht="16.5" customHeight="1" x14ac:dyDescent="0.25">
      <c r="A74" s="33" t="s">
        <v>57</v>
      </c>
      <c r="B74" s="1">
        <v>1069000</v>
      </c>
      <c r="C74" s="1">
        <v>1800</v>
      </c>
      <c r="D74" s="1">
        <f t="shared" si="10"/>
        <v>6694.6124999999993</v>
      </c>
      <c r="E74" s="1">
        <f t="shared" si="9"/>
        <v>42923.174999999996</v>
      </c>
      <c r="F74" s="137" t="s">
        <v>242</v>
      </c>
      <c r="G74" s="137"/>
      <c r="H74" s="31"/>
      <c r="I74" s="31"/>
    </row>
    <row r="75" spans="1:9" s="27" customFormat="1" ht="16.5" customHeight="1" x14ac:dyDescent="0.25">
      <c r="A75" s="33" t="s">
        <v>236</v>
      </c>
      <c r="B75" s="1">
        <v>995000</v>
      </c>
      <c r="C75" s="1">
        <v>1800</v>
      </c>
      <c r="D75" s="1">
        <f t="shared" si="10"/>
        <v>6231.1875</v>
      </c>
      <c r="E75" s="1">
        <f t="shared" si="9"/>
        <v>40142.625</v>
      </c>
      <c r="F75" s="137" t="s">
        <v>243</v>
      </c>
      <c r="G75" s="137"/>
      <c r="H75" s="31"/>
      <c r="I75" s="31"/>
    </row>
    <row r="76" spans="1:9" s="27" customFormat="1" ht="16.5" customHeight="1" x14ac:dyDescent="0.25">
      <c r="A76" s="33" t="s">
        <v>238</v>
      </c>
      <c r="B76" s="1">
        <v>980000</v>
      </c>
      <c r="C76" s="1">
        <v>1800</v>
      </c>
      <c r="D76" s="1">
        <f t="shared" si="10"/>
        <v>6137.25</v>
      </c>
      <c r="E76" s="1">
        <f t="shared" si="9"/>
        <v>39579</v>
      </c>
      <c r="F76" s="137" t="s">
        <v>244</v>
      </c>
      <c r="G76" s="137"/>
      <c r="H76" s="31"/>
      <c r="I76" s="31"/>
    </row>
    <row r="77" spans="1:9" s="27" customFormat="1" ht="16.5" customHeight="1" x14ac:dyDescent="0.25">
      <c r="A77" s="33" t="s">
        <v>237</v>
      </c>
      <c r="B77" s="1">
        <v>931000</v>
      </c>
      <c r="C77" s="1">
        <v>1800</v>
      </c>
      <c r="D77" s="1">
        <f t="shared" si="10"/>
        <v>5830.3874999999998</v>
      </c>
      <c r="E77" s="1">
        <f t="shared" si="9"/>
        <v>37737.824999999997</v>
      </c>
      <c r="F77" s="137" t="s">
        <v>243</v>
      </c>
      <c r="G77" s="137"/>
      <c r="H77" s="31"/>
      <c r="I77" s="31"/>
    </row>
    <row r="78" spans="1:9" s="27" customFormat="1" ht="16.5" customHeight="1" thickBot="1" x14ac:dyDescent="0.3">
      <c r="A78" s="42" t="s">
        <v>245</v>
      </c>
      <c r="B78" s="2">
        <v>916000</v>
      </c>
      <c r="C78" s="1">
        <v>1800</v>
      </c>
      <c r="D78" s="1">
        <f t="shared" si="10"/>
        <v>5736.45</v>
      </c>
      <c r="E78" s="1">
        <f t="shared" si="9"/>
        <v>37174.199999999997</v>
      </c>
      <c r="F78" s="137" t="s">
        <v>244</v>
      </c>
      <c r="G78" s="137"/>
      <c r="H78" s="31"/>
      <c r="I78" s="31"/>
    </row>
    <row r="79" spans="1:9" s="27" customFormat="1" ht="16.5" customHeight="1" thickBot="1" x14ac:dyDescent="0.3">
      <c r="A79" s="132" t="s">
        <v>9</v>
      </c>
      <c r="B79" s="133"/>
      <c r="C79" s="133"/>
      <c r="D79" s="133"/>
      <c r="E79" s="133"/>
      <c r="F79" s="133"/>
      <c r="G79" s="134"/>
      <c r="H79" s="31"/>
      <c r="I79" s="31"/>
    </row>
    <row r="80" spans="1:9" s="31" customFormat="1" ht="16.5" customHeight="1" x14ac:dyDescent="0.25">
      <c r="A80" s="34" t="s">
        <v>0</v>
      </c>
      <c r="B80" s="30" t="s">
        <v>1</v>
      </c>
      <c r="C80" s="30" t="s">
        <v>2</v>
      </c>
      <c r="D80" s="30" t="s">
        <v>18</v>
      </c>
      <c r="E80" s="35" t="s">
        <v>19</v>
      </c>
      <c r="F80" s="140" t="s">
        <v>3</v>
      </c>
      <c r="G80" s="141"/>
    </row>
    <row r="81" spans="1:7" s="27" customFormat="1" ht="16.5" customHeight="1" x14ac:dyDescent="0.25">
      <c r="A81" s="33" t="s">
        <v>108</v>
      </c>
      <c r="B81" s="1">
        <v>735000</v>
      </c>
      <c r="C81" s="1">
        <v>1800</v>
      </c>
      <c r="D81" s="2">
        <f>B81*0.005*1.2525</f>
        <v>4602.9375</v>
      </c>
      <c r="E81" s="37">
        <f>((B81*3%+2200)*1.2525)</f>
        <v>30373.125</v>
      </c>
      <c r="F81" s="125" t="s">
        <v>187</v>
      </c>
      <c r="G81" s="126"/>
    </row>
    <row r="82" spans="1:7" s="27" customFormat="1" ht="16.5" customHeight="1" x14ac:dyDescent="0.25">
      <c r="A82" s="33" t="s">
        <v>109</v>
      </c>
      <c r="B82" s="1">
        <v>690000</v>
      </c>
      <c r="C82" s="1">
        <v>1800</v>
      </c>
      <c r="D82" s="2">
        <f>B82*0.005*1.2525</f>
        <v>4321.125</v>
      </c>
      <c r="E82" s="37">
        <f>((B82*3%+2200)*1.2525)</f>
        <v>28682.25</v>
      </c>
      <c r="F82" s="125" t="s">
        <v>188</v>
      </c>
      <c r="G82" s="126"/>
    </row>
    <row r="83" spans="1:7" s="27" customFormat="1" ht="16.5" customHeight="1" thickBot="1" x14ac:dyDescent="0.3">
      <c r="A83" s="39" t="s">
        <v>110</v>
      </c>
      <c r="B83" s="41">
        <v>615000</v>
      </c>
      <c r="C83" s="41">
        <v>1800</v>
      </c>
      <c r="D83" s="41">
        <f>B83*0.005*1.2525</f>
        <v>3851.4375</v>
      </c>
      <c r="E83" s="40">
        <f>((B83*3%+2200)*1.2525)</f>
        <v>25864.125</v>
      </c>
      <c r="F83" s="127" t="s">
        <v>111</v>
      </c>
      <c r="G83" s="128"/>
    </row>
    <row r="84" spans="1:7" s="27" customFormat="1" ht="16.5" customHeight="1" thickBot="1" x14ac:dyDescent="0.3">
      <c r="A84" s="135" t="s">
        <v>63</v>
      </c>
      <c r="B84" s="136"/>
      <c r="C84" s="136"/>
      <c r="D84" s="136"/>
      <c r="E84" s="136"/>
      <c r="F84" s="136"/>
      <c r="G84" s="124"/>
    </row>
    <row r="85" spans="1:7" s="31" customFormat="1" ht="16.5" customHeight="1" x14ac:dyDescent="0.25">
      <c r="A85" s="28" t="s">
        <v>0</v>
      </c>
      <c r="B85" s="29" t="s">
        <v>1</v>
      </c>
      <c r="C85" s="29" t="s">
        <v>2</v>
      </c>
      <c r="D85" s="29" t="s">
        <v>18</v>
      </c>
      <c r="E85" s="29" t="s">
        <v>19</v>
      </c>
      <c r="F85" s="98" t="s">
        <v>3</v>
      </c>
      <c r="G85" s="99"/>
    </row>
    <row r="86" spans="1:7" s="27" customFormat="1" ht="16.5" customHeight="1" x14ac:dyDescent="0.25">
      <c r="A86" s="28" t="s">
        <v>8</v>
      </c>
      <c r="B86" s="32">
        <v>1071000</v>
      </c>
      <c r="C86" s="32">
        <v>1900</v>
      </c>
      <c r="D86" s="2">
        <f>B86*0.005*1.2525</f>
        <v>6707.1374999999998</v>
      </c>
      <c r="E86" s="1">
        <f>((B86*2.5%+2200)*1.2525)</f>
        <v>36291.1875</v>
      </c>
      <c r="F86" s="104" t="s">
        <v>81</v>
      </c>
      <c r="G86" s="105"/>
    </row>
    <row r="87" spans="1:7" s="27" customFormat="1" ht="16.5" customHeight="1" x14ac:dyDescent="0.25">
      <c r="A87" s="33" t="s">
        <v>5</v>
      </c>
      <c r="B87" s="1">
        <v>1016000</v>
      </c>
      <c r="C87" s="1">
        <v>1900</v>
      </c>
      <c r="D87" s="2">
        <f>B87*0.005*1.2525</f>
        <v>6362.7</v>
      </c>
      <c r="E87" s="1">
        <f>((B87*2.5%+2200)*1.2525)</f>
        <v>34569</v>
      </c>
      <c r="F87" s="138"/>
      <c r="G87" s="139"/>
    </row>
    <row r="88" spans="1:7" s="27" customFormat="1" ht="16.5" customHeight="1" x14ac:dyDescent="0.25">
      <c r="A88" s="33" t="s">
        <v>6</v>
      </c>
      <c r="B88" s="1">
        <v>959000</v>
      </c>
      <c r="C88" s="1">
        <v>1900</v>
      </c>
      <c r="D88" s="2">
        <f>B88*0.005*1.2525</f>
        <v>6005.7375000000002</v>
      </c>
      <c r="E88" s="1">
        <f>((B88*2.5%+2200)*1.2525)</f>
        <v>32784.1875</v>
      </c>
      <c r="F88" s="130"/>
      <c r="G88" s="131"/>
    </row>
    <row r="89" spans="1:7" s="27" customFormat="1" ht="16.5" customHeight="1" thickBot="1" x14ac:dyDescent="0.3">
      <c r="A89" s="42" t="s">
        <v>7</v>
      </c>
      <c r="B89" s="2">
        <v>844000</v>
      </c>
      <c r="C89" s="2">
        <v>1900</v>
      </c>
      <c r="D89" s="2">
        <f>B89*0.005*1.2525</f>
        <v>5285.55</v>
      </c>
      <c r="E89" s="2">
        <f>((B89*2.5%+2200)*1.2525)</f>
        <v>29183.25</v>
      </c>
      <c r="F89" s="115" t="s">
        <v>82</v>
      </c>
      <c r="G89" s="116"/>
    </row>
    <row r="90" spans="1:7" s="27" customFormat="1" ht="16.5" customHeight="1" thickBot="1" x14ac:dyDescent="0.3">
      <c r="A90" s="79" t="s">
        <v>66</v>
      </c>
      <c r="B90" s="102"/>
      <c r="C90" s="102"/>
      <c r="D90" s="102"/>
      <c r="E90" s="102"/>
      <c r="F90" s="102"/>
      <c r="G90" s="103"/>
    </row>
    <row r="91" spans="1:7" s="27" customFormat="1" ht="16.5" customHeight="1" x14ac:dyDescent="0.25">
      <c r="A91" s="34" t="s">
        <v>0</v>
      </c>
      <c r="B91" s="30" t="s">
        <v>1</v>
      </c>
      <c r="C91" s="30" t="s">
        <v>2</v>
      </c>
      <c r="D91" s="30" t="s">
        <v>18</v>
      </c>
      <c r="E91" s="30" t="s">
        <v>19</v>
      </c>
      <c r="F91" s="98" t="s">
        <v>3</v>
      </c>
      <c r="G91" s="99"/>
    </row>
    <row r="92" spans="1:7" s="27" customFormat="1" ht="16.5" customHeight="1" x14ac:dyDescent="0.25">
      <c r="A92" s="28" t="s">
        <v>89</v>
      </c>
      <c r="B92" s="32">
        <v>1074000</v>
      </c>
      <c r="C92" s="43">
        <v>2600</v>
      </c>
      <c r="D92" s="1">
        <f t="shared" ref="D92:D97" si="11">B92*0.005*1.2525</f>
        <v>6725.9249999999993</v>
      </c>
      <c r="E92" s="1">
        <f t="shared" ref="E92:E97" si="12">((B92*2.5%+2200)*1.2525)</f>
        <v>36385.125</v>
      </c>
      <c r="F92" s="92" t="s">
        <v>76</v>
      </c>
      <c r="G92" s="93"/>
    </row>
    <row r="93" spans="1:7" s="27" customFormat="1" ht="16.5" customHeight="1" x14ac:dyDescent="0.25">
      <c r="A93" s="28" t="s">
        <v>89</v>
      </c>
      <c r="B93" s="32">
        <v>1069000</v>
      </c>
      <c r="C93" s="43">
        <v>2600</v>
      </c>
      <c r="D93" s="1">
        <f t="shared" si="11"/>
        <v>6694.6124999999993</v>
      </c>
      <c r="E93" s="1">
        <f t="shared" si="12"/>
        <v>36228.5625</v>
      </c>
      <c r="F93" s="92" t="s">
        <v>152</v>
      </c>
      <c r="G93" s="93"/>
    </row>
    <row r="94" spans="1:7" s="27" customFormat="1" ht="16.5" customHeight="1" x14ac:dyDescent="0.25">
      <c r="A94" s="28" t="s">
        <v>154</v>
      </c>
      <c r="B94" s="32">
        <v>1069000</v>
      </c>
      <c r="C94" s="43">
        <v>2600</v>
      </c>
      <c r="D94" s="1">
        <f t="shared" si="11"/>
        <v>6694.6124999999993</v>
      </c>
      <c r="E94" s="1">
        <f t="shared" si="12"/>
        <v>36228.5625</v>
      </c>
      <c r="F94" s="92" t="s">
        <v>153</v>
      </c>
      <c r="G94" s="93"/>
    </row>
    <row r="95" spans="1:7" s="27" customFormat="1" ht="16.5" customHeight="1" x14ac:dyDescent="0.25">
      <c r="A95" s="33" t="s">
        <v>67</v>
      </c>
      <c r="B95" s="32">
        <v>942000</v>
      </c>
      <c r="C95" s="43">
        <v>2600</v>
      </c>
      <c r="D95" s="1">
        <f t="shared" si="11"/>
        <v>5899.2749999999996</v>
      </c>
      <c r="E95" s="1">
        <f t="shared" si="12"/>
        <v>32251.875</v>
      </c>
      <c r="F95" s="121" t="s">
        <v>77</v>
      </c>
      <c r="G95" s="122"/>
    </row>
    <row r="96" spans="1:7" s="27" customFormat="1" ht="16.5" customHeight="1" x14ac:dyDescent="0.25">
      <c r="A96" s="33" t="s">
        <v>68</v>
      </c>
      <c r="B96" s="32">
        <v>847000</v>
      </c>
      <c r="C96" s="43">
        <v>2600</v>
      </c>
      <c r="D96" s="1">
        <f t="shared" si="11"/>
        <v>5304.3374999999996</v>
      </c>
      <c r="E96" s="1">
        <f t="shared" si="12"/>
        <v>29277.1875</v>
      </c>
      <c r="F96" s="121" t="s">
        <v>78</v>
      </c>
      <c r="G96" s="122"/>
    </row>
    <row r="97" spans="1:7" s="27" customFormat="1" ht="16.5" customHeight="1" thickBot="1" x14ac:dyDescent="0.3">
      <c r="A97" s="33" t="s">
        <v>69</v>
      </c>
      <c r="B97" s="1">
        <v>757000</v>
      </c>
      <c r="C97" s="43">
        <v>2600</v>
      </c>
      <c r="D97" s="1">
        <f t="shared" si="11"/>
        <v>4740.7124999999996</v>
      </c>
      <c r="E97" s="1">
        <f t="shared" si="12"/>
        <v>26459.0625</v>
      </c>
      <c r="F97" s="151" t="s">
        <v>78</v>
      </c>
      <c r="G97" s="152"/>
    </row>
    <row r="98" spans="1:7" s="27" customFormat="1" ht="16.5" customHeight="1" thickBot="1" x14ac:dyDescent="0.3">
      <c r="A98" s="79" t="s">
        <v>31</v>
      </c>
      <c r="B98" s="102"/>
      <c r="C98" s="102"/>
      <c r="D98" s="102"/>
      <c r="E98" s="102"/>
      <c r="F98" s="102"/>
      <c r="G98" s="103"/>
    </row>
    <row r="99" spans="1:7" s="31" customFormat="1" ht="16.5" customHeight="1" x14ac:dyDescent="0.25">
      <c r="A99" s="28" t="s">
        <v>0</v>
      </c>
      <c r="B99" s="29" t="s">
        <v>1</v>
      </c>
      <c r="C99" s="29" t="s">
        <v>2</v>
      </c>
      <c r="D99" s="44" t="s">
        <v>18</v>
      </c>
      <c r="E99" s="29" t="s">
        <v>19</v>
      </c>
      <c r="F99" s="98" t="s">
        <v>3</v>
      </c>
      <c r="G99" s="99"/>
    </row>
    <row r="100" spans="1:7" s="31" customFormat="1" ht="16.5" customHeight="1" thickBot="1" x14ac:dyDescent="0.3">
      <c r="A100" s="28" t="s">
        <v>74</v>
      </c>
      <c r="B100" s="32">
        <v>1208000</v>
      </c>
      <c r="C100" s="32">
        <v>2600</v>
      </c>
      <c r="D100" s="1">
        <f>B100*0.005*1.2525</f>
        <v>7565.0999999999995</v>
      </c>
      <c r="E100" s="38">
        <f>((B100*2.5%+2200)*1.2525)</f>
        <v>40581</v>
      </c>
      <c r="F100" s="100" t="s">
        <v>79</v>
      </c>
      <c r="G100" s="101"/>
    </row>
    <row r="101" spans="1:7" s="27" customFormat="1" ht="16.5" customHeight="1" thickBot="1" x14ac:dyDescent="0.3">
      <c r="A101" s="79" t="s">
        <v>12</v>
      </c>
      <c r="B101" s="80"/>
      <c r="C101" s="80"/>
      <c r="D101" s="80"/>
      <c r="E101" s="80"/>
      <c r="F101" s="80"/>
      <c r="G101" s="81"/>
    </row>
    <row r="102" spans="1:7" s="31" customFormat="1" ht="16.5" customHeight="1" x14ac:dyDescent="0.25">
      <c r="A102" s="34" t="s">
        <v>0</v>
      </c>
      <c r="B102" s="30" t="s">
        <v>1</v>
      </c>
      <c r="C102" s="30" t="s">
        <v>2</v>
      </c>
      <c r="D102" s="30" t="s">
        <v>18</v>
      </c>
      <c r="E102" s="30" t="s">
        <v>19</v>
      </c>
      <c r="F102" s="98" t="s">
        <v>3</v>
      </c>
      <c r="G102" s="99"/>
    </row>
    <row r="103" spans="1:7" s="27" customFormat="1" ht="16.5" customHeight="1" x14ac:dyDescent="0.25">
      <c r="A103" s="33" t="s">
        <v>20</v>
      </c>
      <c r="B103" s="1">
        <v>1829000</v>
      </c>
      <c r="C103" s="1">
        <v>1900</v>
      </c>
      <c r="D103" s="1">
        <f t="shared" ref="D103:D111" si="13">B103*0.005*1.2525</f>
        <v>11454.112499999999</v>
      </c>
      <c r="E103" s="1">
        <f t="shared" ref="E103:E111" si="14">((B103*2.5%+2200)*1.2525)</f>
        <v>60026.0625</v>
      </c>
      <c r="F103" s="92" t="s">
        <v>60</v>
      </c>
      <c r="G103" s="93"/>
    </row>
    <row r="104" spans="1:7" s="27" customFormat="1" ht="16.5" customHeight="1" x14ac:dyDescent="0.25">
      <c r="A104" s="33" t="s">
        <v>20</v>
      </c>
      <c r="B104" s="1">
        <v>1814000</v>
      </c>
      <c r="C104" s="1">
        <v>1900</v>
      </c>
      <c r="D104" s="1">
        <f t="shared" si="13"/>
        <v>11360.174999999999</v>
      </c>
      <c r="E104" s="1">
        <f t="shared" si="14"/>
        <v>59556.375</v>
      </c>
      <c r="F104" s="92" t="s">
        <v>135</v>
      </c>
      <c r="G104" s="93"/>
    </row>
    <row r="105" spans="1:7" s="27" customFormat="1" ht="16.5" customHeight="1" x14ac:dyDescent="0.25">
      <c r="A105" s="33" t="s">
        <v>21</v>
      </c>
      <c r="B105" s="1">
        <v>1689000</v>
      </c>
      <c r="C105" s="1">
        <v>1900</v>
      </c>
      <c r="D105" s="1">
        <f t="shared" si="13"/>
        <v>10577.362499999999</v>
      </c>
      <c r="E105" s="1">
        <f t="shared" si="14"/>
        <v>55642.3125</v>
      </c>
      <c r="F105" s="92" t="s">
        <v>60</v>
      </c>
      <c r="G105" s="93"/>
    </row>
    <row r="106" spans="1:7" s="27" customFormat="1" ht="16.5" customHeight="1" x14ac:dyDescent="0.25">
      <c r="A106" s="33" t="s">
        <v>21</v>
      </c>
      <c r="B106" s="1">
        <v>1674000</v>
      </c>
      <c r="C106" s="1">
        <v>1900</v>
      </c>
      <c r="D106" s="1">
        <f t="shared" si="13"/>
        <v>10483.424999999999</v>
      </c>
      <c r="E106" s="1">
        <f t="shared" si="14"/>
        <v>55172.625</v>
      </c>
      <c r="F106" s="92" t="s">
        <v>193</v>
      </c>
      <c r="G106" s="93"/>
    </row>
    <row r="107" spans="1:7" s="27" customFormat="1" ht="16.5" customHeight="1" x14ac:dyDescent="0.25">
      <c r="A107" s="33" t="s">
        <v>22</v>
      </c>
      <c r="B107" s="1">
        <v>1619000</v>
      </c>
      <c r="C107" s="1">
        <v>1900</v>
      </c>
      <c r="D107" s="1">
        <f t="shared" si="13"/>
        <v>10138.987499999999</v>
      </c>
      <c r="E107" s="1">
        <f t="shared" si="14"/>
        <v>53450.4375</v>
      </c>
      <c r="F107" s="92" t="s">
        <v>60</v>
      </c>
      <c r="G107" s="93"/>
    </row>
    <row r="108" spans="1:7" s="27" customFormat="1" ht="16.5" customHeight="1" x14ac:dyDescent="0.25">
      <c r="A108" s="33" t="s">
        <v>22</v>
      </c>
      <c r="B108" s="1">
        <v>1604000</v>
      </c>
      <c r="C108" s="1">
        <v>1900</v>
      </c>
      <c r="D108" s="1">
        <f t="shared" si="13"/>
        <v>10045.049999999999</v>
      </c>
      <c r="E108" s="1">
        <f t="shared" si="14"/>
        <v>52980.75</v>
      </c>
      <c r="F108" s="92" t="s">
        <v>194</v>
      </c>
      <c r="G108" s="93"/>
    </row>
    <row r="109" spans="1:7" s="27" customFormat="1" ht="16.5" customHeight="1" x14ac:dyDescent="0.25">
      <c r="A109" s="33" t="s">
        <v>23</v>
      </c>
      <c r="B109" s="1">
        <v>1535000</v>
      </c>
      <c r="C109" s="1">
        <v>1900</v>
      </c>
      <c r="D109" s="1">
        <f t="shared" si="13"/>
        <v>9612.9375</v>
      </c>
      <c r="E109" s="1">
        <f t="shared" si="14"/>
        <v>50820.1875</v>
      </c>
      <c r="F109" s="104" t="s">
        <v>195</v>
      </c>
      <c r="G109" s="105"/>
    </row>
    <row r="110" spans="1:7" s="27" customFormat="1" ht="16.5" customHeight="1" x14ac:dyDescent="0.25">
      <c r="A110" s="33" t="s">
        <v>136</v>
      </c>
      <c r="B110" s="1">
        <v>1381000</v>
      </c>
      <c r="C110" s="1">
        <v>1900</v>
      </c>
      <c r="D110" s="1">
        <f t="shared" si="13"/>
        <v>8648.5124999999989</v>
      </c>
      <c r="E110" s="1">
        <f t="shared" si="14"/>
        <v>45998.0625</v>
      </c>
      <c r="F110" s="130"/>
      <c r="G110" s="131"/>
    </row>
    <row r="111" spans="1:7" s="27" customFormat="1" ht="16.5" customHeight="1" thickBot="1" x14ac:dyDescent="0.3">
      <c r="A111" s="39" t="s">
        <v>24</v>
      </c>
      <c r="B111" s="41">
        <v>1267000</v>
      </c>
      <c r="C111" s="41">
        <v>1900</v>
      </c>
      <c r="D111" s="41">
        <f t="shared" si="13"/>
        <v>7934.5874999999996</v>
      </c>
      <c r="E111" s="41">
        <f t="shared" si="14"/>
        <v>42428.4375</v>
      </c>
      <c r="F111" s="100" t="s">
        <v>196</v>
      </c>
      <c r="G111" s="101"/>
    </row>
    <row r="112" spans="1:7" s="27" customFormat="1" ht="16.5" customHeight="1" thickBot="1" x14ac:dyDescent="0.3">
      <c r="A112" s="132" t="s">
        <v>125</v>
      </c>
      <c r="B112" s="133"/>
      <c r="C112" s="133"/>
      <c r="D112" s="133"/>
      <c r="E112" s="133"/>
      <c r="F112" s="133"/>
      <c r="G112" s="134"/>
    </row>
    <row r="113" spans="1:7" s="31" customFormat="1" ht="16.5" customHeight="1" x14ac:dyDescent="0.25">
      <c r="A113" s="34" t="s">
        <v>0</v>
      </c>
      <c r="B113" s="30" t="s">
        <v>1</v>
      </c>
      <c r="C113" s="30" t="s">
        <v>2</v>
      </c>
      <c r="D113" s="30" t="s">
        <v>18</v>
      </c>
      <c r="E113" s="30" t="s">
        <v>19</v>
      </c>
      <c r="F113" s="98" t="s">
        <v>3</v>
      </c>
      <c r="G113" s="99"/>
    </row>
    <row r="114" spans="1:7" s="31" customFormat="1" ht="16.5" customHeight="1" x14ac:dyDescent="0.25">
      <c r="A114" s="28" t="s">
        <v>104</v>
      </c>
      <c r="B114" s="45">
        <v>2006000</v>
      </c>
      <c r="C114" s="1">
        <v>1900</v>
      </c>
      <c r="D114" s="1">
        <f>B114*0.005*1.2525</f>
        <v>12562.574999999999</v>
      </c>
      <c r="E114" s="1">
        <f>((B114*2.5%+2200)*1.2525)</f>
        <v>65568.375</v>
      </c>
      <c r="F114" s="92" t="s">
        <v>65</v>
      </c>
      <c r="G114" s="93"/>
    </row>
    <row r="115" spans="1:7" s="31" customFormat="1" ht="16.5" customHeight="1" x14ac:dyDescent="0.25">
      <c r="A115" s="28" t="s">
        <v>104</v>
      </c>
      <c r="B115" s="46">
        <v>1991000</v>
      </c>
      <c r="C115" s="1">
        <v>1900</v>
      </c>
      <c r="D115" s="1">
        <f>B115*0.005*1.2525</f>
        <v>12468.637499999999</v>
      </c>
      <c r="E115" s="1">
        <f>((B115*2.5%+2200)*1.2525)</f>
        <v>65098.6875</v>
      </c>
      <c r="F115" s="129" t="s">
        <v>231</v>
      </c>
      <c r="G115" s="93"/>
    </row>
    <row r="116" spans="1:7" s="31" customFormat="1" ht="16.5" customHeight="1" x14ac:dyDescent="0.25">
      <c r="A116" s="28" t="s">
        <v>105</v>
      </c>
      <c r="B116" s="46">
        <v>1691000</v>
      </c>
      <c r="C116" s="1">
        <v>1900</v>
      </c>
      <c r="D116" s="1">
        <f>B116*0.005*1.2525</f>
        <v>10589.887499999999</v>
      </c>
      <c r="E116" s="1">
        <f>((B116*2.5%+2200)*1.2525)</f>
        <v>55704.9375</v>
      </c>
      <c r="F116" s="92" t="s">
        <v>65</v>
      </c>
      <c r="G116" s="93"/>
    </row>
    <row r="117" spans="1:7" s="31" customFormat="1" ht="16.5" customHeight="1" thickBot="1" x14ac:dyDescent="0.3">
      <c r="A117" s="47" t="s">
        <v>106</v>
      </c>
      <c r="B117" s="48">
        <v>1676000</v>
      </c>
      <c r="C117" s="41">
        <v>1900</v>
      </c>
      <c r="D117" s="41">
        <f>B117*0.005*1.2525</f>
        <v>10495.949999999999</v>
      </c>
      <c r="E117" s="41">
        <f>((B117*2.5%+2200)*1.2525)</f>
        <v>55235.25</v>
      </c>
      <c r="F117" s="115" t="s">
        <v>230</v>
      </c>
      <c r="G117" s="116"/>
    </row>
    <row r="118" spans="1:7" s="27" customFormat="1" ht="16.5" customHeight="1" thickBot="1" x14ac:dyDescent="0.3">
      <c r="A118" s="79" t="s">
        <v>62</v>
      </c>
      <c r="B118" s="102"/>
      <c r="C118" s="102"/>
      <c r="D118" s="102"/>
      <c r="E118" s="102"/>
      <c r="F118" s="102"/>
      <c r="G118" s="103"/>
    </row>
    <row r="119" spans="1:7" s="31" customFormat="1" ht="16.5" customHeight="1" x14ac:dyDescent="0.25">
      <c r="A119" s="34" t="s">
        <v>0</v>
      </c>
      <c r="B119" s="30" t="s">
        <v>1</v>
      </c>
      <c r="C119" s="30" t="s">
        <v>2</v>
      </c>
      <c r="D119" s="30" t="s">
        <v>18</v>
      </c>
      <c r="E119" s="30" t="s">
        <v>19</v>
      </c>
      <c r="F119" s="98" t="s">
        <v>3</v>
      </c>
      <c r="G119" s="99"/>
    </row>
    <row r="120" spans="1:7" s="31" customFormat="1" ht="16.5" customHeight="1" x14ac:dyDescent="0.25">
      <c r="A120" s="28" t="s">
        <v>64</v>
      </c>
      <c r="B120" s="32">
        <v>2656000</v>
      </c>
      <c r="C120" s="32">
        <v>2600</v>
      </c>
      <c r="D120" s="1">
        <f>B120*0.005*1.2525</f>
        <v>16633.2</v>
      </c>
      <c r="E120" s="1">
        <f t="shared" ref="E120:E130" si="15">((B120*2.5%+2200)*1.2525)</f>
        <v>85921.5</v>
      </c>
      <c r="F120" s="92" t="s">
        <v>100</v>
      </c>
      <c r="G120" s="93"/>
    </row>
    <row r="121" spans="1:7" s="27" customFormat="1" ht="16.5" customHeight="1" x14ac:dyDescent="0.25">
      <c r="A121" s="33" t="s">
        <v>55</v>
      </c>
      <c r="B121" s="1">
        <v>2569000</v>
      </c>
      <c r="C121" s="1">
        <v>2600</v>
      </c>
      <c r="D121" s="1">
        <f>B121*0.005*1.2525</f>
        <v>16088.362499999999</v>
      </c>
      <c r="E121" s="1">
        <f t="shared" si="15"/>
        <v>83197.3125</v>
      </c>
      <c r="F121" s="92" t="s">
        <v>100</v>
      </c>
      <c r="G121" s="93"/>
    </row>
    <row r="122" spans="1:7" s="27" customFormat="1" ht="16.5" customHeight="1" x14ac:dyDescent="0.25">
      <c r="A122" s="33" t="s">
        <v>55</v>
      </c>
      <c r="B122" s="1">
        <v>2559000</v>
      </c>
      <c r="C122" s="1">
        <v>2600</v>
      </c>
      <c r="D122" s="1">
        <f t="shared" ref="D122:D130" si="16">B122*0.005*1.2525</f>
        <v>16025.737499999999</v>
      </c>
      <c r="E122" s="1">
        <f t="shared" si="15"/>
        <v>82884.1875</v>
      </c>
      <c r="F122" s="92" t="s">
        <v>83</v>
      </c>
      <c r="G122" s="93"/>
    </row>
    <row r="123" spans="1:7" s="27" customFormat="1" ht="16.5" customHeight="1" x14ac:dyDescent="0.25">
      <c r="A123" s="33" t="s">
        <v>137</v>
      </c>
      <c r="B123" s="1">
        <v>2406000</v>
      </c>
      <c r="C123" s="1">
        <v>2600</v>
      </c>
      <c r="D123" s="1">
        <f t="shared" si="16"/>
        <v>15067.574999999999</v>
      </c>
      <c r="E123" s="1">
        <f t="shared" si="15"/>
        <v>78093.375</v>
      </c>
      <c r="F123" s="92" t="s">
        <v>100</v>
      </c>
      <c r="G123" s="93"/>
    </row>
    <row r="124" spans="1:7" s="27" customFormat="1" ht="16.5" customHeight="1" x14ac:dyDescent="0.25">
      <c r="A124" s="33" t="s">
        <v>137</v>
      </c>
      <c r="B124" s="1">
        <v>2396000</v>
      </c>
      <c r="C124" s="1">
        <v>2600</v>
      </c>
      <c r="D124" s="1">
        <f t="shared" si="16"/>
        <v>15004.949999999999</v>
      </c>
      <c r="E124" s="1">
        <f t="shared" si="15"/>
        <v>77780.25</v>
      </c>
      <c r="F124" s="92" t="s">
        <v>83</v>
      </c>
      <c r="G124" s="93"/>
    </row>
    <row r="125" spans="1:7" s="27" customFormat="1" ht="16.5" customHeight="1" x14ac:dyDescent="0.25">
      <c r="A125" s="33" t="s">
        <v>56</v>
      </c>
      <c r="B125" s="1">
        <v>2215000</v>
      </c>
      <c r="C125" s="1">
        <v>2600</v>
      </c>
      <c r="D125" s="1">
        <f t="shared" si="16"/>
        <v>13871.4375</v>
      </c>
      <c r="E125" s="1">
        <f t="shared" si="15"/>
        <v>72112.6875</v>
      </c>
      <c r="F125" s="92" t="s">
        <v>101</v>
      </c>
      <c r="G125" s="93"/>
    </row>
    <row r="126" spans="1:7" s="27" customFormat="1" ht="16.5" customHeight="1" x14ac:dyDescent="0.25">
      <c r="A126" s="33" t="s">
        <v>56</v>
      </c>
      <c r="B126" s="1">
        <v>2200000</v>
      </c>
      <c r="C126" s="1">
        <v>2600</v>
      </c>
      <c r="D126" s="1">
        <f t="shared" si="16"/>
        <v>13777.5</v>
      </c>
      <c r="E126" s="1">
        <f t="shared" si="15"/>
        <v>71643</v>
      </c>
      <c r="F126" s="90" t="s">
        <v>91</v>
      </c>
      <c r="G126" s="91"/>
    </row>
    <row r="127" spans="1:7" s="27" customFormat="1" ht="16.5" customHeight="1" x14ac:dyDescent="0.25">
      <c r="A127" s="33" t="s">
        <v>138</v>
      </c>
      <c r="B127" s="1">
        <v>2015000</v>
      </c>
      <c r="C127" s="1">
        <v>2600</v>
      </c>
      <c r="D127" s="1">
        <f t="shared" si="16"/>
        <v>12618.9375</v>
      </c>
      <c r="E127" s="1">
        <f t="shared" si="15"/>
        <v>65850.1875</v>
      </c>
      <c r="F127" s="92" t="s">
        <v>101</v>
      </c>
      <c r="G127" s="93"/>
    </row>
    <row r="128" spans="1:7" s="27" customFormat="1" ht="16.5" customHeight="1" x14ac:dyDescent="0.25">
      <c r="A128" s="33" t="s">
        <v>138</v>
      </c>
      <c r="B128" s="1">
        <v>2000000</v>
      </c>
      <c r="C128" s="1">
        <v>2600</v>
      </c>
      <c r="D128" s="1">
        <f t="shared" si="16"/>
        <v>12525</v>
      </c>
      <c r="E128" s="1">
        <f t="shared" si="15"/>
        <v>65380.5</v>
      </c>
      <c r="F128" s="90" t="s">
        <v>91</v>
      </c>
      <c r="G128" s="91"/>
    </row>
    <row r="129" spans="1:8" s="27" customFormat="1" ht="16.5" customHeight="1" x14ac:dyDescent="0.25">
      <c r="A129" s="33" t="s">
        <v>25</v>
      </c>
      <c r="B129" s="1">
        <v>1867000</v>
      </c>
      <c r="C129" s="1">
        <v>2600</v>
      </c>
      <c r="D129" s="1">
        <f t="shared" si="16"/>
        <v>11692.0875</v>
      </c>
      <c r="E129" s="1">
        <f t="shared" si="15"/>
        <v>61215.9375</v>
      </c>
      <c r="F129" s="104" t="s">
        <v>84</v>
      </c>
      <c r="G129" s="105"/>
    </row>
    <row r="130" spans="1:8" s="27" customFormat="1" ht="16.5" customHeight="1" thickBot="1" x14ac:dyDescent="0.3">
      <c r="A130" s="39" t="s">
        <v>26</v>
      </c>
      <c r="B130" s="41">
        <v>1775000</v>
      </c>
      <c r="C130" s="41">
        <v>2600</v>
      </c>
      <c r="D130" s="41">
        <f t="shared" si="16"/>
        <v>11115.9375</v>
      </c>
      <c r="E130" s="41">
        <f t="shared" si="15"/>
        <v>58335.1875</v>
      </c>
      <c r="F130" s="123"/>
      <c r="G130" s="124"/>
    </row>
    <row r="131" spans="1:8" s="27" customFormat="1" ht="16.5" customHeight="1" thickBot="1" x14ac:dyDescent="0.3">
      <c r="A131" s="106" t="s">
        <v>38</v>
      </c>
      <c r="B131" s="107"/>
      <c r="C131" s="107"/>
      <c r="D131" s="107"/>
      <c r="E131" s="107"/>
      <c r="F131" s="107"/>
      <c r="G131" s="108"/>
    </row>
    <row r="132" spans="1:8" s="31" customFormat="1" ht="16.5" customHeight="1" x14ac:dyDescent="0.25">
      <c r="A132" s="34" t="s">
        <v>0</v>
      </c>
      <c r="B132" s="30" t="s">
        <v>1</v>
      </c>
      <c r="C132" s="30" t="s">
        <v>2</v>
      </c>
      <c r="D132" s="30" t="s">
        <v>18</v>
      </c>
      <c r="E132" s="30" t="s">
        <v>19</v>
      </c>
      <c r="F132" s="98" t="s">
        <v>3</v>
      </c>
      <c r="G132" s="99"/>
    </row>
    <row r="133" spans="1:8" s="31" customFormat="1" ht="16.5" customHeight="1" x14ac:dyDescent="0.25">
      <c r="A133" s="28" t="s">
        <v>42</v>
      </c>
      <c r="B133" s="32">
        <v>3346000</v>
      </c>
      <c r="C133" s="1">
        <v>2600</v>
      </c>
      <c r="D133" s="1">
        <f t="shared" ref="D133:D147" si="17">B133*0.005*1.2525</f>
        <v>20954.325000000001</v>
      </c>
      <c r="E133" s="1">
        <f t="shared" ref="E133:E147" si="18">((B133*2.5%+2200)*1.2525)</f>
        <v>107527.125</v>
      </c>
      <c r="F133" s="92" t="s">
        <v>43</v>
      </c>
      <c r="G133" s="93"/>
      <c r="H133" s="49"/>
    </row>
    <row r="134" spans="1:8" s="31" customFormat="1" ht="16.5" customHeight="1" x14ac:dyDescent="0.25">
      <c r="A134" s="28" t="s">
        <v>41</v>
      </c>
      <c r="B134" s="32">
        <v>3331000</v>
      </c>
      <c r="C134" s="1">
        <v>2600</v>
      </c>
      <c r="D134" s="1">
        <f t="shared" si="17"/>
        <v>20860.387500000001</v>
      </c>
      <c r="E134" s="1">
        <f t="shared" si="18"/>
        <v>107057.4375</v>
      </c>
      <c r="F134" s="92" t="s">
        <v>228</v>
      </c>
      <c r="G134" s="93"/>
      <c r="H134" s="49"/>
    </row>
    <row r="135" spans="1:8" s="31" customFormat="1" ht="16.5" customHeight="1" x14ac:dyDescent="0.25">
      <c r="A135" s="28" t="s">
        <v>40</v>
      </c>
      <c r="B135" s="32">
        <v>2977000</v>
      </c>
      <c r="C135" s="1">
        <v>2600</v>
      </c>
      <c r="D135" s="1">
        <f t="shared" si="17"/>
        <v>18643.462499999998</v>
      </c>
      <c r="E135" s="1">
        <f t="shared" si="18"/>
        <v>95972.8125</v>
      </c>
      <c r="F135" s="92" t="s">
        <v>43</v>
      </c>
      <c r="G135" s="93"/>
      <c r="H135" s="49"/>
    </row>
    <row r="136" spans="1:8" s="31" customFormat="1" ht="16.5" customHeight="1" x14ac:dyDescent="0.25">
      <c r="A136" s="28" t="s">
        <v>39</v>
      </c>
      <c r="B136" s="32">
        <v>2962000</v>
      </c>
      <c r="C136" s="1">
        <v>2600</v>
      </c>
      <c r="D136" s="1">
        <f t="shared" si="17"/>
        <v>18549.524999999998</v>
      </c>
      <c r="E136" s="1">
        <f t="shared" si="18"/>
        <v>95503.125</v>
      </c>
      <c r="F136" s="92" t="s">
        <v>228</v>
      </c>
      <c r="G136" s="93"/>
      <c r="H136" s="49"/>
    </row>
    <row r="137" spans="1:8" s="27" customFormat="1" ht="16.5" customHeight="1" x14ac:dyDescent="0.25">
      <c r="A137" s="33" t="s">
        <v>36</v>
      </c>
      <c r="B137" s="1">
        <v>2562000</v>
      </c>
      <c r="C137" s="1">
        <v>2600</v>
      </c>
      <c r="D137" s="1">
        <f t="shared" si="17"/>
        <v>16044.525</v>
      </c>
      <c r="E137" s="1">
        <f t="shared" si="18"/>
        <v>82978.125</v>
      </c>
      <c r="F137" s="92" t="s">
        <v>47</v>
      </c>
      <c r="G137" s="93"/>
      <c r="H137" s="49"/>
    </row>
    <row r="138" spans="1:8" s="27" customFormat="1" ht="16.5" customHeight="1" x14ac:dyDescent="0.25">
      <c r="A138" s="33" t="s">
        <v>35</v>
      </c>
      <c r="B138" s="1">
        <v>2547000</v>
      </c>
      <c r="C138" s="1">
        <v>2600</v>
      </c>
      <c r="D138" s="1">
        <f t="shared" si="17"/>
        <v>15950.5875</v>
      </c>
      <c r="E138" s="1">
        <f t="shared" si="18"/>
        <v>82508.4375</v>
      </c>
      <c r="F138" s="92" t="s">
        <v>103</v>
      </c>
      <c r="G138" s="93"/>
      <c r="H138" s="49"/>
    </row>
    <row r="139" spans="1:8" s="27" customFormat="1" ht="16.5" customHeight="1" x14ac:dyDescent="0.25">
      <c r="A139" s="33" t="s">
        <v>14</v>
      </c>
      <c r="B139" s="1">
        <v>2401000</v>
      </c>
      <c r="C139" s="1">
        <v>2600</v>
      </c>
      <c r="D139" s="1">
        <f t="shared" si="17"/>
        <v>15036.262499999999</v>
      </c>
      <c r="E139" s="1">
        <f t="shared" si="18"/>
        <v>77936.8125</v>
      </c>
      <c r="F139" s="92" t="s">
        <v>47</v>
      </c>
      <c r="G139" s="93"/>
      <c r="H139" s="49"/>
    </row>
    <row r="140" spans="1:8" s="27" customFormat="1" ht="16.5" customHeight="1" x14ac:dyDescent="0.25">
      <c r="A140" s="33" t="s">
        <v>15</v>
      </c>
      <c r="B140" s="1">
        <v>2386000</v>
      </c>
      <c r="C140" s="1">
        <v>2600</v>
      </c>
      <c r="D140" s="1">
        <f t="shared" si="17"/>
        <v>14942.324999999999</v>
      </c>
      <c r="E140" s="1">
        <f t="shared" si="18"/>
        <v>77467.125</v>
      </c>
      <c r="F140" s="92" t="s">
        <v>197</v>
      </c>
      <c r="G140" s="93"/>
      <c r="H140" s="49"/>
    </row>
    <row r="141" spans="1:8" s="27" customFormat="1" ht="16.5" customHeight="1" x14ac:dyDescent="0.25">
      <c r="A141" s="33" t="s">
        <v>16</v>
      </c>
      <c r="B141" s="1">
        <v>2325000</v>
      </c>
      <c r="C141" s="1">
        <v>2600</v>
      </c>
      <c r="D141" s="1">
        <f t="shared" si="17"/>
        <v>14560.3125</v>
      </c>
      <c r="E141" s="1">
        <f t="shared" si="18"/>
        <v>75557.0625</v>
      </c>
      <c r="F141" s="92" t="s">
        <v>47</v>
      </c>
      <c r="G141" s="93"/>
      <c r="H141" s="49"/>
    </row>
    <row r="142" spans="1:8" s="27" customFormat="1" ht="16.5" customHeight="1" x14ac:dyDescent="0.25">
      <c r="A142" s="33" t="s">
        <v>17</v>
      </c>
      <c r="B142" s="1">
        <v>2310000</v>
      </c>
      <c r="C142" s="1">
        <v>2600</v>
      </c>
      <c r="D142" s="1">
        <f t="shared" si="17"/>
        <v>14466.375</v>
      </c>
      <c r="E142" s="1">
        <f t="shared" si="18"/>
        <v>75087.375</v>
      </c>
      <c r="F142" s="92" t="s">
        <v>197</v>
      </c>
      <c r="G142" s="93"/>
      <c r="H142" s="49"/>
    </row>
    <row r="143" spans="1:8" s="27" customFormat="1" ht="16.5" customHeight="1" x14ac:dyDescent="0.25">
      <c r="A143" s="42" t="s">
        <v>37</v>
      </c>
      <c r="B143" s="2">
        <v>1877000</v>
      </c>
      <c r="C143" s="2">
        <v>2600</v>
      </c>
      <c r="D143" s="1">
        <f t="shared" si="17"/>
        <v>11754.7125</v>
      </c>
      <c r="E143" s="1">
        <f t="shared" si="18"/>
        <v>61529.0625</v>
      </c>
      <c r="F143" s="92" t="s">
        <v>97</v>
      </c>
      <c r="G143" s="93"/>
    </row>
    <row r="144" spans="1:8" s="27" customFormat="1" ht="16.5" customHeight="1" x14ac:dyDescent="0.25">
      <c r="A144" s="42" t="s">
        <v>220</v>
      </c>
      <c r="B144" s="2">
        <v>1621000</v>
      </c>
      <c r="C144" s="2">
        <v>2600</v>
      </c>
      <c r="D144" s="1">
        <f t="shared" si="17"/>
        <v>10151.512499999999</v>
      </c>
      <c r="E144" s="1">
        <f t="shared" si="18"/>
        <v>53513.0625</v>
      </c>
      <c r="F144" s="92" t="s">
        <v>88</v>
      </c>
      <c r="G144" s="93"/>
    </row>
    <row r="145" spans="1:7" s="27" customFormat="1" ht="16.5" customHeight="1" x14ac:dyDescent="0.25">
      <c r="A145" s="42" t="s">
        <v>107</v>
      </c>
      <c r="B145" s="2">
        <v>1516000</v>
      </c>
      <c r="C145" s="2">
        <v>2600</v>
      </c>
      <c r="D145" s="1">
        <f t="shared" si="17"/>
        <v>9493.9499999999989</v>
      </c>
      <c r="E145" s="1">
        <f t="shared" si="18"/>
        <v>50225.25</v>
      </c>
      <c r="F145" s="92" t="s">
        <v>88</v>
      </c>
      <c r="G145" s="93"/>
    </row>
    <row r="146" spans="1:7" s="27" customFormat="1" ht="16.5" customHeight="1" x14ac:dyDescent="0.25">
      <c r="A146" s="33" t="s">
        <v>139</v>
      </c>
      <c r="B146" s="1">
        <v>1396000</v>
      </c>
      <c r="C146" s="1">
        <v>2600</v>
      </c>
      <c r="D146" s="1">
        <f t="shared" si="17"/>
        <v>8742.4499999999989</v>
      </c>
      <c r="E146" s="1">
        <f t="shared" si="18"/>
        <v>46467.75</v>
      </c>
      <c r="F146" s="92" t="s">
        <v>140</v>
      </c>
      <c r="G146" s="93"/>
    </row>
    <row r="147" spans="1:7" s="31" customFormat="1" ht="16.5" customHeight="1" thickBot="1" x14ac:dyDescent="0.3">
      <c r="A147" s="50" t="s">
        <v>51</v>
      </c>
      <c r="B147" s="3">
        <v>1195000</v>
      </c>
      <c r="C147" s="3">
        <v>2600</v>
      </c>
      <c r="D147" s="2">
        <f t="shared" si="17"/>
        <v>7483.6875</v>
      </c>
      <c r="E147" s="2">
        <f t="shared" si="18"/>
        <v>40173.9375</v>
      </c>
      <c r="F147" s="115" t="s">
        <v>88</v>
      </c>
      <c r="G147" s="116"/>
    </row>
    <row r="148" spans="1:7" s="27" customFormat="1" ht="16.5" customHeight="1" thickBot="1" x14ac:dyDescent="0.3">
      <c r="A148" s="79" t="s">
        <v>13</v>
      </c>
      <c r="B148" s="102"/>
      <c r="C148" s="102"/>
      <c r="D148" s="102"/>
      <c r="E148" s="102"/>
      <c r="F148" s="102"/>
      <c r="G148" s="103"/>
    </row>
    <row r="149" spans="1:7" s="31" customFormat="1" ht="16.5" customHeight="1" x14ac:dyDescent="0.25">
      <c r="A149" s="34" t="s">
        <v>0</v>
      </c>
      <c r="B149" s="30" t="s">
        <v>1</v>
      </c>
      <c r="C149" s="30" t="s">
        <v>2</v>
      </c>
      <c r="D149" s="30" t="s">
        <v>18</v>
      </c>
      <c r="E149" s="30" t="s">
        <v>19</v>
      </c>
      <c r="F149" s="98" t="s">
        <v>3</v>
      </c>
      <c r="G149" s="99"/>
    </row>
    <row r="150" spans="1:7" s="31" customFormat="1" ht="16.5" customHeight="1" x14ac:dyDescent="0.25">
      <c r="A150" s="28" t="s">
        <v>130</v>
      </c>
      <c r="B150" s="32">
        <v>2480000</v>
      </c>
      <c r="C150" s="43">
        <v>2600</v>
      </c>
      <c r="D150" s="51">
        <f t="shared" ref="D150:D152" si="19">B150*0.005*1.2525</f>
        <v>15531</v>
      </c>
      <c r="E150" s="51">
        <f t="shared" ref="E150:E152" si="20">((B150*2.5%+2200)*1.2525)</f>
        <v>80410.5</v>
      </c>
      <c r="F150" s="92" t="s">
        <v>131</v>
      </c>
      <c r="G150" s="93"/>
    </row>
    <row r="151" spans="1:7" s="31" customFormat="1" ht="16.5" customHeight="1" x14ac:dyDescent="0.25">
      <c r="A151" s="28" t="s">
        <v>132</v>
      </c>
      <c r="B151" s="32">
        <v>2480000</v>
      </c>
      <c r="C151" s="43">
        <v>2600</v>
      </c>
      <c r="D151" s="51">
        <f t="shared" si="19"/>
        <v>15531</v>
      </c>
      <c r="E151" s="51">
        <f t="shared" si="20"/>
        <v>80410.5</v>
      </c>
      <c r="F151" s="92" t="s">
        <v>53</v>
      </c>
      <c r="G151" s="93"/>
    </row>
    <row r="152" spans="1:7" s="31" customFormat="1" ht="16.5" customHeight="1" x14ac:dyDescent="0.25">
      <c r="A152" s="28" t="s">
        <v>64</v>
      </c>
      <c r="B152" s="32">
        <v>2460000</v>
      </c>
      <c r="C152" s="43">
        <v>2600</v>
      </c>
      <c r="D152" s="51">
        <f t="shared" si="19"/>
        <v>15405.75</v>
      </c>
      <c r="E152" s="51">
        <f t="shared" si="20"/>
        <v>79784.25</v>
      </c>
      <c r="F152" s="92" t="s">
        <v>134</v>
      </c>
      <c r="G152" s="93"/>
    </row>
    <row r="153" spans="1:7" s="31" customFormat="1" ht="16.5" customHeight="1" x14ac:dyDescent="0.25">
      <c r="A153" s="33" t="s">
        <v>32</v>
      </c>
      <c r="B153" s="32">
        <v>2384000</v>
      </c>
      <c r="C153" s="43">
        <v>2600</v>
      </c>
      <c r="D153" s="51">
        <f t="shared" ref="D153:D164" si="21">B153*0.005*1.2525</f>
        <v>14929.8</v>
      </c>
      <c r="E153" s="51">
        <f t="shared" ref="E153:E164" si="22">((B153*2.5%+2200)*1.2525)</f>
        <v>77404.5</v>
      </c>
      <c r="F153" s="121" t="s">
        <v>53</v>
      </c>
      <c r="G153" s="122"/>
    </row>
    <row r="154" spans="1:7" s="27" customFormat="1" ht="16.5" customHeight="1" x14ac:dyDescent="0.25">
      <c r="A154" s="33" t="s">
        <v>32</v>
      </c>
      <c r="B154" s="1">
        <v>2364000</v>
      </c>
      <c r="C154" s="51">
        <v>2600</v>
      </c>
      <c r="D154" s="51">
        <f t="shared" si="21"/>
        <v>14804.55</v>
      </c>
      <c r="E154" s="51">
        <f t="shared" si="22"/>
        <v>76778.25</v>
      </c>
      <c r="F154" s="90" t="s">
        <v>98</v>
      </c>
      <c r="G154" s="91"/>
    </row>
    <row r="155" spans="1:7" s="27" customFormat="1" ht="16.5" customHeight="1" x14ac:dyDescent="0.25">
      <c r="A155" s="33" t="s">
        <v>33</v>
      </c>
      <c r="B155" s="1">
        <v>2328000</v>
      </c>
      <c r="C155" s="51">
        <v>2600</v>
      </c>
      <c r="D155" s="51">
        <f t="shared" si="21"/>
        <v>14579.099999999999</v>
      </c>
      <c r="E155" s="51">
        <f t="shared" si="22"/>
        <v>75651</v>
      </c>
      <c r="F155" s="88" t="s">
        <v>53</v>
      </c>
      <c r="G155" s="89"/>
    </row>
    <row r="156" spans="1:7" s="27" customFormat="1" ht="16.5" customHeight="1" x14ac:dyDescent="0.25">
      <c r="A156" s="33" t="s">
        <v>33</v>
      </c>
      <c r="B156" s="1">
        <v>2308000</v>
      </c>
      <c r="C156" s="51">
        <v>2600</v>
      </c>
      <c r="D156" s="51">
        <f t="shared" si="21"/>
        <v>14453.849999999999</v>
      </c>
      <c r="E156" s="51">
        <f t="shared" si="22"/>
        <v>75024.75</v>
      </c>
      <c r="F156" s="90" t="s">
        <v>98</v>
      </c>
      <c r="G156" s="91"/>
    </row>
    <row r="157" spans="1:7" s="27" customFormat="1" ht="16.5" customHeight="1" x14ac:dyDescent="0.25">
      <c r="A157" s="33" t="s">
        <v>34</v>
      </c>
      <c r="B157" s="1">
        <v>1980000</v>
      </c>
      <c r="C157" s="51">
        <v>2600</v>
      </c>
      <c r="D157" s="51">
        <f t="shared" si="21"/>
        <v>12399.75</v>
      </c>
      <c r="E157" s="51">
        <f t="shared" si="22"/>
        <v>64754.25</v>
      </c>
      <c r="F157" s="88" t="s">
        <v>53</v>
      </c>
      <c r="G157" s="89"/>
    </row>
    <row r="158" spans="1:7" s="27" customFormat="1" ht="16.5" customHeight="1" x14ac:dyDescent="0.25">
      <c r="A158" s="33" t="s">
        <v>34</v>
      </c>
      <c r="B158" s="1">
        <v>1960000</v>
      </c>
      <c r="C158" s="51">
        <v>2600</v>
      </c>
      <c r="D158" s="51">
        <f t="shared" si="21"/>
        <v>12274.5</v>
      </c>
      <c r="E158" s="51">
        <f t="shared" si="22"/>
        <v>64128</v>
      </c>
      <c r="F158" s="90" t="s">
        <v>98</v>
      </c>
      <c r="G158" s="91"/>
    </row>
    <row r="159" spans="1:7" s="27" customFormat="1" ht="16.5" customHeight="1" x14ac:dyDescent="0.25">
      <c r="A159" s="33" t="s">
        <v>27</v>
      </c>
      <c r="B159" s="2">
        <v>1740000</v>
      </c>
      <c r="C159" s="51">
        <v>2600</v>
      </c>
      <c r="D159" s="51">
        <f t="shared" si="21"/>
        <v>10896.75</v>
      </c>
      <c r="E159" s="51">
        <f t="shared" si="22"/>
        <v>57239.25</v>
      </c>
      <c r="F159" s="117" t="s">
        <v>229</v>
      </c>
      <c r="G159" s="118"/>
    </row>
    <row r="160" spans="1:7" s="27" customFormat="1" ht="16.5" customHeight="1" x14ac:dyDescent="0.25">
      <c r="A160" s="33" t="s">
        <v>28</v>
      </c>
      <c r="B160" s="1">
        <v>1649000</v>
      </c>
      <c r="C160" s="51">
        <v>2600</v>
      </c>
      <c r="D160" s="51">
        <f t="shared" si="21"/>
        <v>10326.862499999999</v>
      </c>
      <c r="E160" s="51">
        <f t="shared" si="22"/>
        <v>54389.8125</v>
      </c>
      <c r="F160" s="119"/>
      <c r="G160" s="120"/>
    </row>
    <row r="161" spans="1:7" s="27" customFormat="1" ht="16.5" customHeight="1" x14ac:dyDescent="0.25">
      <c r="A161" s="33" t="s">
        <v>133</v>
      </c>
      <c r="B161" s="1">
        <v>1662000</v>
      </c>
      <c r="C161" s="51">
        <v>2600</v>
      </c>
      <c r="D161" s="51">
        <f t="shared" si="21"/>
        <v>10408.275</v>
      </c>
      <c r="E161" s="51">
        <f t="shared" si="22"/>
        <v>54796.875</v>
      </c>
      <c r="F161" s="88" t="s">
        <v>99</v>
      </c>
      <c r="G161" s="89"/>
    </row>
    <row r="162" spans="1:7" s="27" customFormat="1" ht="16.5" customHeight="1" x14ac:dyDescent="0.25">
      <c r="A162" s="33" t="s">
        <v>29</v>
      </c>
      <c r="B162" s="1">
        <v>1582000</v>
      </c>
      <c r="C162" s="51">
        <v>2600</v>
      </c>
      <c r="D162" s="51">
        <f t="shared" si="21"/>
        <v>9907.2749999999996</v>
      </c>
      <c r="E162" s="51">
        <f t="shared" si="22"/>
        <v>52291.875</v>
      </c>
      <c r="F162" s="88" t="s">
        <v>99</v>
      </c>
      <c r="G162" s="89"/>
    </row>
    <row r="163" spans="1:7" s="27" customFormat="1" ht="16.5" customHeight="1" x14ac:dyDescent="0.25">
      <c r="A163" s="33" t="s">
        <v>54</v>
      </c>
      <c r="B163" s="1">
        <v>1320000</v>
      </c>
      <c r="C163" s="51">
        <v>2600</v>
      </c>
      <c r="D163" s="51">
        <f t="shared" si="21"/>
        <v>8266.5</v>
      </c>
      <c r="E163" s="51">
        <f t="shared" si="22"/>
        <v>44088</v>
      </c>
      <c r="F163" s="94" t="s">
        <v>75</v>
      </c>
      <c r="G163" s="95"/>
    </row>
    <row r="164" spans="1:7" s="27" customFormat="1" ht="16.5" customHeight="1" thickBot="1" x14ac:dyDescent="0.3">
      <c r="A164" s="33" t="s">
        <v>30</v>
      </c>
      <c r="B164" s="1">
        <v>1098000</v>
      </c>
      <c r="C164" s="51">
        <v>2600</v>
      </c>
      <c r="D164" s="51">
        <f t="shared" si="21"/>
        <v>6876.2249999999995</v>
      </c>
      <c r="E164" s="51">
        <f t="shared" si="22"/>
        <v>37136.625</v>
      </c>
      <c r="F164" s="96"/>
      <c r="G164" s="97"/>
    </row>
    <row r="165" spans="1:7" s="27" customFormat="1" ht="16.5" customHeight="1" thickBot="1" x14ac:dyDescent="0.3">
      <c r="A165" s="106" t="s">
        <v>189</v>
      </c>
      <c r="B165" s="107"/>
      <c r="C165" s="107"/>
      <c r="D165" s="107"/>
      <c r="E165" s="107"/>
      <c r="F165" s="107"/>
      <c r="G165" s="108"/>
    </row>
    <row r="166" spans="1:7" s="31" customFormat="1" ht="16.5" customHeight="1" x14ac:dyDescent="0.25">
      <c r="A166" s="28" t="s">
        <v>0</v>
      </c>
      <c r="B166" s="29" t="s">
        <v>1</v>
      </c>
      <c r="C166" s="29" t="s">
        <v>2</v>
      </c>
      <c r="D166" s="29" t="s">
        <v>18</v>
      </c>
      <c r="E166" s="29" t="s">
        <v>19</v>
      </c>
      <c r="F166" s="98" t="s">
        <v>3</v>
      </c>
      <c r="G166" s="99"/>
    </row>
    <row r="167" spans="1:7" s="27" customFormat="1" ht="16.5" customHeight="1" x14ac:dyDescent="0.25">
      <c r="A167" s="28" t="s">
        <v>211</v>
      </c>
      <c r="B167" s="32">
        <v>1075000</v>
      </c>
      <c r="C167" s="32">
        <v>2600</v>
      </c>
      <c r="D167" s="1">
        <f t="shared" ref="D167:D172" si="23">B167*0.005*1.2525</f>
        <v>6732.1875</v>
      </c>
      <c r="E167" s="1">
        <f t="shared" ref="E167:E172" si="24">((B167*2.5%+2200)*1.2525)</f>
        <v>36416.4375</v>
      </c>
      <c r="F167" s="92" t="s">
        <v>190</v>
      </c>
      <c r="G167" s="93"/>
    </row>
    <row r="168" spans="1:7" s="27" customFormat="1" ht="16.5" customHeight="1" x14ac:dyDescent="0.25">
      <c r="A168" s="28" t="s">
        <v>198</v>
      </c>
      <c r="B168" s="32">
        <v>1142000</v>
      </c>
      <c r="C168" s="32">
        <v>2600</v>
      </c>
      <c r="D168" s="1">
        <f t="shared" si="23"/>
        <v>7151.7749999999996</v>
      </c>
      <c r="E168" s="1">
        <f t="shared" si="24"/>
        <v>38514.375</v>
      </c>
      <c r="F168" s="109" t="s">
        <v>75</v>
      </c>
      <c r="G168" s="110"/>
    </row>
    <row r="169" spans="1:7" s="27" customFormat="1" ht="16.5" customHeight="1" x14ac:dyDescent="0.25">
      <c r="A169" s="33" t="s">
        <v>210</v>
      </c>
      <c r="B169" s="32">
        <v>1041000</v>
      </c>
      <c r="C169" s="1">
        <v>2600</v>
      </c>
      <c r="D169" s="1">
        <f t="shared" si="23"/>
        <v>6519.2624999999998</v>
      </c>
      <c r="E169" s="1">
        <f t="shared" si="24"/>
        <v>35351.8125</v>
      </c>
      <c r="F169" s="111"/>
      <c r="G169" s="112"/>
    </row>
    <row r="170" spans="1:7" s="27" customFormat="1" ht="16.5" customHeight="1" x14ac:dyDescent="0.25">
      <c r="A170" s="28" t="s">
        <v>208</v>
      </c>
      <c r="B170" s="1">
        <v>937000</v>
      </c>
      <c r="C170" s="32">
        <v>2600</v>
      </c>
      <c r="D170" s="1">
        <f t="shared" si="23"/>
        <v>5867.9624999999996</v>
      </c>
      <c r="E170" s="1">
        <f t="shared" si="24"/>
        <v>32095.3125</v>
      </c>
      <c r="F170" s="111"/>
      <c r="G170" s="112"/>
    </row>
    <row r="171" spans="1:7" s="27" customFormat="1" ht="16.5" customHeight="1" x14ac:dyDescent="0.25">
      <c r="A171" s="28" t="s">
        <v>206</v>
      </c>
      <c r="B171" s="32">
        <v>1025000</v>
      </c>
      <c r="C171" s="32">
        <v>2600</v>
      </c>
      <c r="D171" s="1">
        <f t="shared" si="23"/>
        <v>6419.0625</v>
      </c>
      <c r="E171" s="1">
        <f t="shared" si="24"/>
        <v>34850.8125</v>
      </c>
      <c r="F171" s="111"/>
      <c r="G171" s="112"/>
    </row>
    <row r="172" spans="1:7" s="27" customFormat="1" ht="16.5" customHeight="1" x14ac:dyDescent="0.25">
      <c r="A172" s="33" t="s">
        <v>209</v>
      </c>
      <c r="B172" s="32">
        <v>818000</v>
      </c>
      <c r="C172" s="32">
        <v>2600</v>
      </c>
      <c r="D172" s="1">
        <f t="shared" si="23"/>
        <v>5122.7249999999995</v>
      </c>
      <c r="E172" s="1">
        <f t="shared" si="24"/>
        <v>28369.125</v>
      </c>
      <c r="F172" s="111"/>
      <c r="G172" s="112"/>
    </row>
    <row r="173" spans="1:7" s="27" customFormat="1" ht="16.5" customHeight="1" x14ac:dyDescent="0.25">
      <c r="A173" s="28" t="s">
        <v>250</v>
      </c>
      <c r="B173" s="32">
        <v>1167000</v>
      </c>
      <c r="C173" s="32">
        <v>2600</v>
      </c>
      <c r="D173" s="1">
        <f>B173*0.005*1.2525</f>
        <v>7308.3374999999996</v>
      </c>
      <c r="E173" s="1">
        <f>((B173*2.5%+2200)*1.2525)</f>
        <v>39297.1875</v>
      </c>
      <c r="F173" s="111"/>
      <c r="G173" s="112"/>
    </row>
    <row r="174" spans="1:7" s="27" customFormat="1" ht="16.5" customHeight="1" x14ac:dyDescent="0.25">
      <c r="A174" s="28" t="s">
        <v>249</v>
      </c>
      <c r="B174" s="32">
        <v>1307000</v>
      </c>
      <c r="C174" s="32">
        <v>2600</v>
      </c>
      <c r="D174" s="1">
        <f t="shared" ref="D174:D176" si="25">B174*0.005*1.2525</f>
        <v>8185.0874999999996</v>
      </c>
      <c r="E174" s="1">
        <f>((B174*2.5%+2200)*1.2525)</f>
        <v>43680.9375</v>
      </c>
      <c r="F174" s="111"/>
      <c r="G174" s="112"/>
    </row>
    <row r="175" spans="1:7" s="27" customFormat="1" ht="16.5" customHeight="1" x14ac:dyDescent="0.25">
      <c r="A175" s="28" t="s">
        <v>251</v>
      </c>
      <c r="B175" s="32">
        <v>1350000</v>
      </c>
      <c r="C175" s="32">
        <v>2600</v>
      </c>
      <c r="D175" s="1">
        <f t="shared" si="25"/>
        <v>8454.375</v>
      </c>
      <c r="E175" s="1">
        <f>((B175*2.5%+2200)*1.2525)</f>
        <v>45027.375</v>
      </c>
      <c r="F175" s="111"/>
      <c r="G175" s="112"/>
    </row>
    <row r="176" spans="1:7" s="27" customFormat="1" ht="16.5" customHeight="1" x14ac:dyDescent="0.25">
      <c r="A176" s="52" t="s">
        <v>252</v>
      </c>
      <c r="B176" s="32">
        <v>1169000</v>
      </c>
      <c r="C176" s="32">
        <v>2600</v>
      </c>
      <c r="D176" s="1">
        <f t="shared" si="25"/>
        <v>7320.8624999999993</v>
      </c>
      <c r="E176" s="1">
        <f>((B176*2.5%+2200)*1.2525)</f>
        <v>39359.8125</v>
      </c>
      <c r="F176" s="111"/>
      <c r="G176" s="112"/>
    </row>
    <row r="177" spans="1:7" s="27" customFormat="1" ht="16.5" customHeight="1" thickBot="1" x14ac:dyDescent="0.3">
      <c r="A177" s="28" t="s">
        <v>207</v>
      </c>
      <c r="B177" s="1">
        <v>767000</v>
      </c>
      <c r="C177" s="32">
        <v>2600</v>
      </c>
      <c r="D177" s="1">
        <f t="shared" ref="D177" si="26">B177*0.005*1.2525</f>
        <v>4803.3374999999996</v>
      </c>
      <c r="E177" s="1">
        <f>((B177*2.5%+2200)*1.2525)</f>
        <v>26772.1875</v>
      </c>
      <c r="F177" s="111"/>
      <c r="G177" s="112"/>
    </row>
    <row r="178" spans="1:7" s="27" customFormat="1" ht="16.5" customHeight="1" thickBot="1" x14ac:dyDescent="0.3">
      <c r="A178" s="79" t="s">
        <v>124</v>
      </c>
      <c r="B178" s="102"/>
      <c r="C178" s="102"/>
      <c r="D178" s="102"/>
      <c r="E178" s="102"/>
      <c r="F178" s="102"/>
      <c r="G178" s="103"/>
    </row>
    <row r="179" spans="1:7" s="31" customFormat="1" ht="16.5" customHeight="1" x14ac:dyDescent="0.25">
      <c r="A179" s="28" t="s">
        <v>0</v>
      </c>
      <c r="B179" s="29" t="s">
        <v>1</v>
      </c>
      <c r="C179" s="29" t="s">
        <v>2</v>
      </c>
      <c r="D179" s="29" t="s">
        <v>18</v>
      </c>
      <c r="E179" s="29" t="s">
        <v>19</v>
      </c>
      <c r="F179" s="98" t="s">
        <v>3</v>
      </c>
      <c r="G179" s="99"/>
    </row>
    <row r="180" spans="1:7" s="27" customFormat="1" ht="16.5" customHeight="1" x14ac:dyDescent="0.25">
      <c r="A180" s="53" t="s">
        <v>173</v>
      </c>
      <c r="B180" s="1">
        <v>2515000</v>
      </c>
      <c r="C180" s="1">
        <v>2600</v>
      </c>
      <c r="D180" s="1">
        <f>B180*0.005*1.2525</f>
        <v>15750.1875</v>
      </c>
      <c r="E180" s="1">
        <f>((B180*2.5%+2200)*1.2525)</f>
        <v>81506.4375</v>
      </c>
      <c r="F180" s="92" t="s">
        <v>65</v>
      </c>
      <c r="G180" s="93"/>
    </row>
    <row r="181" spans="1:7" s="27" customFormat="1" ht="16.5" customHeight="1" x14ac:dyDescent="0.25">
      <c r="A181" s="33" t="s">
        <v>174</v>
      </c>
      <c r="B181" s="1">
        <v>2506000</v>
      </c>
      <c r="C181" s="1">
        <v>2600</v>
      </c>
      <c r="D181" s="1">
        <f>B181*0.005*1.2525</f>
        <v>15693.824999999999</v>
      </c>
      <c r="E181" s="1">
        <f>((B181*2.5%+2200)*1.2525)</f>
        <v>81224.625</v>
      </c>
      <c r="F181" s="90" t="s">
        <v>86</v>
      </c>
      <c r="G181" s="91"/>
    </row>
    <row r="182" spans="1:7" s="27" customFormat="1" ht="16.5" customHeight="1" x14ac:dyDescent="0.25">
      <c r="A182" s="33" t="s">
        <v>175</v>
      </c>
      <c r="B182" s="1">
        <v>2172000</v>
      </c>
      <c r="C182" s="1">
        <v>2600</v>
      </c>
      <c r="D182" s="1">
        <f>B182*0.005*1.2525</f>
        <v>13602.15</v>
      </c>
      <c r="E182" s="1">
        <f>((B182*2.5%+2200)*1.2525)</f>
        <v>70766.25</v>
      </c>
      <c r="F182" s="92" t="s">
        <v>65</v>
      </c>
      <c r="G182" s="93"/>
    </row>
    <row r="183" spans="1:7" s="27" customFormat="1" ht="16.5" customHeight="1" thickBot="1" x14ac:dyDescent="0.3">
      <c r="A183" s="33" t="s">
        <v>180</v>
      </c>
      <c r="B183" s="1">
        <v>2157000</v>
      </c>
      <c r="C183" s="1">
        <v>2600</v>
      </c>
      <c r="D183" s="1">
        <f>B183*0.005*1.2525</f>
        <v>13508.2125</v>
      </c>
      <c r="E183" s="1">
        <f>((B183*2.5%+2200)*1.2525)</f>
        <v>70296.5625</v>
      </c>
      <c r="F183" s="100" t="s">
        <v>87</v>
      </c>
      <c r="G183" s="101"/>
    </row>
    <row r="184" spans="1:7" s="27" customFormat="1" ht="16.5" customHeight="1" thickBot="1" x14ac:dyDescent="0.3">
      <c r="A184" s="79" t="s">
        <v>61</v>
      </c>
      <c r="B184" s="102"/>
      <c r="C184" s="102"/>
      <c r="D184" s="102"/>
      <c r="E184" s="102"/>
      <c r="F184" s="102"/>
      <c r="G184" s="103"/>
    </row>
    <row r="185" spans="1:7" s="31" customFormat="1" ht="16.5" customHeight="1" x14ac:dyDescent="0.25">
      <c r="A185" s="28" t="s">
        <v>0</v>
      </c>
      <c r="B185" s="29" t="s">
        <v>1</v>
      </c>
      <c r="C185" s="29" t="s">
        <v>2</v>
      </c>
      <c r="D185" s="29" t="s">
        <v>18</v>
      </c>
      <c r="E185" s="29" t="s">
        <v>19</v>
      </c>
      <c r="F185" s="98" t="s">
        <v>3</v>
      </c>
      <c r="G185" s="99"/>
    </row>
    <row r="186" spans="1:7" s="27" customFormat="1" ht="16.5" customHeight="1" x14ac:dyDescent="0.25">
      <c r="A186" s="33" t="s">
        <v>200</v>
      </c>
      <c r="B186" s="1">
        <v>5773000</v>
      </c>
      <c r="C186" s="1">
        <v>2600</v>
      </c>
      <c r="D186" s="1">
        <f>B186*0.005*1.2525</f>
        <v>36153.412499999999</v>
      </c>
      <c r="E186" s="1">
        <f>((B186*2.5%+2200)*1.2525)</f>
        <v>183522.5625</v>
      </c>
      <c r="F186" s="92" t="s">
        <v>59</v>
      </c>
      <c r="G186" s="93"/>
    </row>
    <row r="187" spans="1:7" s="27" customFormat="1" ht="16.5" customHeight="1" x14ac:dyDescent="0.25">
      <c r="A187" s="33" t="s">
        <v>102</v>
      </c>
      <c r="B187" s="1">
        <v>5758000</v>
      </c>
      <c r="C187" s="1">
        <v>2600</v>
      </c>
      <c r="D187" s="1">
        <f t="shared" ref="D187:D189" si="27">B187*0.005*1.2525</f>
        <v>36059.474999999999</v>
      </c>
      <c r="E187" s="1">
        <f>((B187*2.5%+2200)*1.2525)</f>
        <v>183052.875</v>
      </c>
      <c r="F187" s="92" t="s">
        <v>134</v>
      </c>
      <c r="G187" s="93"/>
    </row>
    <row r="188" spans="1:7" s="27" customFormat="1" ht="16.5" customHeight="1" x14ac:dyDescent="0.25">
      <c r="A188" s="33" t="s">
        <v>202</v>
      </c>
      <c r="B188" s="1">
        <v>5553000</v>
      </c>
      <c r="C188" s="1">
        <v>2600</v>
      </c>
      <c r="D188" s="1">
        <f t="shared" si="27"/>
        <v>34775.662499999999</v>
      </c>
      <c r="E188" s="1">
        <f>((B188*2.5%+2200)*1.2525)</f>
        <v>176633.8125</v>
      </c>
      <c r="F188" s="92" t="s">
        <v>60</v>
      </c>
      <c r="G188" s="93"/>
    </row>
    <row r="189" spans="1:7" s="27" customFormat="1" ht="16.5" customHeight="1" x14ac:dyDescent="0.25">
      <c r="A189" s="33" t="s">
        <v>201</v>
      </c>
      <c r="B189" s="1">
        <v>5538000</v>
      </c>
      <c r="C189" s="1">
        <v>2600</v>
      </c>
      <c r="D189" s="1">
        <f t="shared" si="27"/>
        <v>34681.724999999999</v>
      </c>
      <c r="E189" s="1">
        <f>((B189*2.5%+2200)*1.2525)</f>
        <v>176164.125</v>
      </c>
      <c r="F189" s="92" t="s">
        <v>134</v>
      </c>
      <c r="G189" s="93"/>
    </row>
    <row r="190" spans="1:7" s="27" customFormat="1" ht="16.5" customHeight="1" x14ac:dyDescent="0.25">
      <c r="A190" s="33" t="s">
        <v>170</v>
      </c>
      <c r="B190" s="1">
        <v>4821000</v>
      </c>
      <c r="C190" s="1">
        <v>2600</v>
      </c>
      <c r="D190" s="1">
        <f t="shared" ref="D190:D191" si="28">B190*0.005*1.2525</f>
        <v>30191.512499999997</v>
      </c>
      <c r="E190" s="1">
        <f t="shared" ref="E190:E191" si="29">((B190*2.5%+2200)*1.2525)</f>
        <v>153713.0625</v>
      </c>
      <c r="F190" s="92" t="s">
        <v>65</v>
      </c>
      <c r="G190" s="93"/>
    </row>
    <row r="191" spans="1:7" s="27" customFormat="1" ht="16.5" customHeight="1" thickBot="1" x14ac:dyDescent="0.3">
      <c r="A191" s="39" t="s">
        <v>171</v>
      </c>
      <c r="B191" s="41">
        <v>4806000</v>
      </c>
      <c r="C191" s="41">
        <v>2600</v>
      </c>
      <c r="D191" s="41">
        <f t="shared" si="28"/>
        <v>30097.574999999997</v>
      </c>
      <c r="E191" s="41">
        <f t="shared" si="29"/>
        <v>153243.375</v>
      </c>
      <c r="F191" s="115" t="s">
        <v>172</v>
      </c>
      <c r="G191" s="116"/>
    </row>
    <row r="192" spans="1:7" s="27" customFormat="1" ht="16.5" customHeight="1" thickBot="1" x14ac:dyDescent="0.3">
      <c r="A192" s="79" t="s">
        <v>10</v>
      </c>
      <c r="B192" s="80"/>
      <c r="C192" s="80"/>
      <c r="D192" s="80"/>
      <c r="E192" s="80"/>
      <c r="F192" s="80"/>
      <c r="G192" s="81"/>
    </row>
    <row r="193" spans="1:7" s="31" customFormat="1" ht="16.5" customHeight="1" x14ac:dyDescent="0.25">
      <c r="A193" s="28" t="s">
        <v>0</v>
      </c>
      <c r="B193" s="29" t="s">
        <v>1</v>
      </c>
      <c r="C193" s="29" t="s">
        <v>2</v>
      </c>
      <c r="D193" s="29" t="s">
        <v>18</v>
      </c>
      <c r="E193" s="29" t="s">
        <v>19</v>
      </c>
      <c r="F193" s="153" t="s">
        <v>3</v>
      </c>
      <c r="G193" s="154"/>
    </row>
    <row r="194" spans="1:7" s="27" customFormat="1" ht="16.5" customHeight="1" x14ac:dyDescent="0.25">
      <c r="A194" s="33" t="s">
        <v>116</v>
      </c>
      <c r="B194" s="1">
        <v>4691000</v>
      </c>
      <c r="C194" s="1">
        <v>2600</v>
      </c>
      <c r="D194" s="1">
        <f>B194*0.005*1.2525</f>
        <v>29377.387499999997</v>
      </c>
      <c r="E194" s="1">
        <f>((B194*2.5%+2200)*1.2525)</f>
        <v>149642.4375</v>
      </c>
      <c r="F194" s="92" t="s">
        <v>167</v>
      </c>
      <c r="G194" s="93"/>
    </row>
    <row r="195" spans="1:7" s="27" customFormat="1" ht="16.5" customHeight="1" thickBot="1" x14ac:dyDescent="0.3">
      <c r="A195" s="33" t="s">
        <v>116</v>
      </c>
      <c r="B195" s="1">
        <v>4671000</v>
      </c>
      <c r="C195" s="1">
        <v>2600</v>
      </c>
      <c r="D195" s="1">
        <f>B195*0.005*1.2525</f>
        <v>29252.137499999997</v>
      </c>
      <c r="E195" s="1">
        <f>((B195*2.5%+2200)*1.2525)</f>
        <v>149016.1875</v>
      </c>
      <c r="F195" s="113" t="s">
        <v>168</v>
      </c>
      <c r="G195" s="114"/>
    </row>
    <row r="196" spans="1:7" s="27" customFormat="1" ht="16.5" customHeight="1" thickBot="1" x14ac:dyDescent="0.3">
      <c r="A196" s="79" t="s">
        <v>144</v>
      </c>
      <c r="B196" s="80"/>
      <c r="C196" s="80"/>
      <c r="D196" s="80"/>
      <c r="E196" s="80"/>
      <c r="F196" s="80"/>
      <c r="G196" s="81"/>
    </row>
    <row r="197" spans="1:7" s="31" customFormat="1" ht="16.5" customHeight="1" x14ac:dyDescent="0.25">
      <c r="A197" s="34" t="s">
        <v>0</v>
      </c>
      <c r="B197" s="30" t="s">
        <v>1</v>
      </c>
      <c r="C197" s="30" t="s">
        <v>2</v>
      </c>
      <c r="D197" s="30" t="s">
        <v>18</v>
      </c>
      <c r="E197" s="30" t="s">
        <v>19</v>
      </c>
      <c r="F197" s="98" t="s">
        <v>3</v>
      </c>
      <c r="G197" s="99"/>
    </row>
    <row r="198" spans="1:7" s="54" customFormat="1" ht="16.5" customHeight="1" x14ac:dyDescent="0.25">
      <c r="A198" s="28" t="s">
        <v>146</v>
      </c>
      <c r="B198" s="32">
        <v>2876000</v>
      </c>
      <c r="C198" s="32">
        <v>2600</v>
      </c>
      <c r="D198" s="1">
        <f t="shared" ref="D198:D200" si="30">B198*0.005*1.2525</f>
        <v>18010.95</v>
      </c>
      <c r="E198" s="1">
        <f t="shared" ref="E198:E203" si="31">((B198*3%+2200)*1.2525)</f>
        <v>110821.2</v>
      </c>
      <c r="F198" s="92" t="s">
        <v>95</v>
      </c>
      <c r="G198" s="93"/>
    </row>
    <row r="199" spans="1:7" s="54" customFormat="1" ht="16.5" customHeight="1" x14ac:dyDescent="0.25">
      <c r="A199" s="28" t="s">
        <v>148</v>
      </c>
      <c r="B199" s="32">
        <v>2871000</v>
      </c>
      <c r="C199" s="32">
        <v>2600</v>
      </c>
      <c r="D199" s="1">
        <f t="shared" si="30"/>
        <v>17979.637500000001</v>
      </c>
      <c r="E199" s="1">
        <f t="shared" si="31"/>
        <v>110633.325</v>
      </c>
      <c r="F199" s="92" t="s">
        <v>96</v>
      </c>
      <c r="G199" s="93"/>
    </row>
    <row r="200" spans="1:7" s="54" customFormat="1" ht="16.5" customHeight="1" x14ac:dyDescent="0.25">
      <c r="A200" s="28" t="s">
        <v>150</v>
      </c>
      <c r="B200" s="32">
        <v>2856000</v>
      </c>
      <c r="C200" s="32">
        <v>2600</v>
      </c>
      <c r="D200" s="1">
        <f t="shared" si="30"/>
        <v>17885.7</v>
      </c>
      <c r="E200" s="1">
        <f t="shared" si="31"/>
        <v>110069.7</v>
      </c>
      <c r="F200" s="92" t="s">
        <v>145</v>
      </c>
      <c r="G200" s="93"/>
    </row>
    <row r="201" spans="1:7" s="54" customFormat="1" ht="16.5" customHeight="1" x14ac:dyDescent="0.25">
      <c r="A201" s="28" t="s">
        <v>147</v>
      </c>
      <c r="B201" s="32">
        <v>2736000</v>
      </c>
      <c r="C201" s="32">
        <v>2600</v>
      </c>
      <c r="D201" s="1">
        <f t="shared" ref="D201:D203" si="32">B201*0.005*1.2525</f>
        <v>17134.2</v>
      </c>
      <c r="E201" s="1">
        <f t="shared" si="31"/>
        <v>105560.7</v>
      </c>
      <c r="F201" s="92" t="s">
        <v>95</v>
      </c>
      <c r="G201" s="93"/>
    </row>
    <row r="202" spans="1:7" s="54" customFormat="1" ht="16.5" customHeight="1" x14ac:dyDescent="0.25">
      <c r="A202" s="28" t="s">
        <v>149</v>
      </c>
      <c r="B202" s="32">
        <v>2731000</v>
      </c>
      <c r="C202" s="32">
        <v>2600</v>
      </c>
      <c r="D202" s="1">
        <f t="shared" si="32"/>
        <v>17102.887500000001</v>
      </c>
      <c r="E202" s="1">
        <f t="shared" si="31"/>
        <v>105372.825</v>
      </c>
      <c r="F202" s="92" t="s">
        <v>96</v>
      </c>
      <c r="G202" s="93"/>
    </row>
    <row r="203" spans="1:7" s="54" customFormat="1" ht="16.5" customHeight="1" thickBot="1" x14ac:dyDescent="0.3">
      <c r="A203" s="28" t="s">
        <v>151</v>
      </c>
      <c r="B203" s="32">
        <v>2716000</v>
      </c>
      <c r="C203" s="32">
        <v>2600</v>
      </c>
      <c r="D203" s="1">
        <f t="shared" si="32"/>
        <v>17008.95</v>
      </c>
      <c r="E203" s="1">
        <f t="shared" si="31"/>
        <v>104809.2</v>
      </c>
      <c r="F203" s="115" t="s">
        <v>145</v>
      </c>
      <c r="G203" s="116"/>
    </row>
    <row r="204" spans="1:7" s="27" customFormat="1" ht="4.5" customHeight="1" thickBot="1" x14ac:dyDescent="0.3">
      <c r="A204" s="132"/>
      <c r="B204" s="149"/>
      <c r="C204" s="149"/>
      <c r="D204" s="149"/>
      <c r="E204" s="149"/>
      <c r="F204" s="149"/>
      <c r="G204" s="150"/>
    </row>
    <row r="205" spans="1:7" s="27" customFormat="1" ht="16.5" customHeight="1" thickBot="1" x14ac:dyDescent="0.3">
      <c r="A205" s="79" t="s">
        <v>49</v>
      </c>
      <c r="B205" s="102"/>
      <c r="C205" s="102"/>
      <c r="D205" s="102"/>
      <c r="E205" s="102"/>
      <c r="F205" s="102"/>
      <c r="G205" s="103"/>
    </row>
    <row r="206" spans="1:7" s="27" customFormat="1" ht="4.5" customHeight="1" thickBot="1" x14ac:dyDescent="0.3">
      <c r="A206" s="79"/>
      <c r="B206" s="102"/>
      <c r="C206" s="102"/>
      <c r="D206" s="102"/>
      <c r="E206" s="102"/>
      <c r="F206" s="102"/>
      <c r="G206" s="103"/>
    </row>
    <row r="207" spans="1:7" s="54" customFormat="1" ht="16.5" customHeight="1" x14ac:dyDescent="0.25">
      <c r="A207" s="55" t="s">
        <v>0</v>
      </c>
      <c r="B207" s="56" t="s">
        <v>1</v>
      </c>
      <c r="C207" s="30" t="s">
        <v>2</v>
      </c>
      <c r="D207" s="30" t="s">
        <v>18</v>
      </c>
      <c r="E207" s="30" t="s">
        <v>19</v>
      </c>
      <c r="F207" s="98" t="s">
        <v>3</v>
      </c>
      <c r="G207" s="99"/>
    </row>
    <row r="208" spans="1:7" s="54" customFormat="1" ht="16.5" customHeight="1" x14ac:dyDescent="0.25">
      <c r="A208" s="57" t="s">
        <v>102</v>
      </c>
      <c r="B208" s="58">
        <v>5758000</v>
      </c>
      <c r="C208" s="32">
        <v>2600</v>
      </c>
      <c r="D208" s="1">
        <f t="shared" ref="D208:D209" si="33">B208*0.005*1.2525</f>
        <v>36059.474999999999</v>
      </c>
      <c r="E208" s="1">
        <f>((B208*2.5%+2200)*1.2525)</f>
        <v>183052.875</v>
      </c>
      <c r="F208" s="92" t="s">
        <v>188</v>
      </c>
      <c r="G208" s="93"/>
    </row>
    <row r="209" spans="1:9" s="54" customFormat="1" ht="16.5" customHeight="1" x14ac:dyDescent="0.25">
      <c r="A209" s="57" t="s">
        <v>201</v>
      </c>
      <c r="B209" s="58">
        <v>5538000</v>
      </c>
      <c r="C209" s="32">
        <v>2600</v>
      </c>
      <c r="D209" s="1">
        <f t="shared" si="33"/>
        <v>34681.724999999999</v>
      </c>
      <c r="E209" s="1">
        <f>((B209*2.5%+2200)*1.2525)</f>
        <v>176164.125</v>
      </c>
      <c r="F209" s="92" t="s">
        <v>188</v>
      </c>
      <c r="G209" s="93"/>
    </row>
    <row r="210" spans="1:9" s="54" customFormat="1" ht="16.5" customHeight="1" x14ac:dyDescent="0.25">
      <c r="A210" s="59" t="s">
        <v>117</v>
      </c>
      <c r="B210" s="58">
        <v>5652000</v>
      </c>
      <c r="C210" s="32">
        <v>2600</v>
      </c>
      <c r="D210" s="1">
        <f>B210*0.005*1.2525</f>
        <v>35395.65</v>
      </c>
      <c r="E210" s="1">
        <f>((B210*3%+2200)*1.2525)</f>
        <v>215129.4</v>
      </c>
      <c r="F210" s="92" t="s">
        <v>120</v>
      </c>
      <c r="G210" s="93"/>
    </row>
    <row r="211" spans="1:9" s="54" customFormat="1" ht="16.5" customHeight="1" x14ac:dyDescent="0.25">
      <c r="A211" s="59" t="s">
        <v>117</v>
      </c>
      <c r="B211" s="58">
        <v>5612000</v>
      </c>
      <c r="C211" s="32">
        <v>2600</v>
      </c>
      <c r="D211" s="1">
        <f>B211*0.005*1.2525</f>
        <v>35145.15</v>
      </c>
      <c r="E211" s="1">
        <f>((B211*3%+2200)*1.2525)</f>
        <v>213626.4</v>
      </c>
      <c r="F211" s="92" t="s">
        <v>119</v>
      </c>
      <c r="G211" s="93"/>
    </row>
    <row r="212" spans="1:9" s="54" customFormat="1" ht="16.5" customHeight="1" x14ac:dyDescent="0.25">
      <c r="A212" s="59" t="s">
        <v>117</v>
      </c>
      <c r="B212" s="58">
        <v>5552000</v>
      </c>
      <c r="C212" s="32">
        <v>2600</v>
      </c>
      <c r="D212" s="1">
        <f>B212*0.005*1.2525</f>
        <v>34769.4</v>
      </c>
      <c r="E212" s="1">
        <f>((B212*3%+2200)*1.2525)</f>
        <v>211371.9</v>
      </c>
      <c r="F212" s="92" t="s">
        <v>118</v>
      </c>
      <c r="G212" s="93"/>
    </row>
    <row r="213" spans="1:9" s="27" customFormat="1" ht="16.5" customHeight="1" x14ac:dyDescent="0.25">
      <c r="A213" s="57" t="s">
        <v>11</v>
      </c>
      <c r="B213" s="60">
        <v>4114000</v>
      </c>
      <c r="C213" s="1">
        <v>2600</v>
      </c>
      <c r="D213" s="1">
        <f>B213*0.005*1.2525</f>
        <v>25763.924999999999</v>
      </c>
      <c r="E213" s="1">
        <f>((B213*2.5%+2200)*1.2525)</f>
        <v>131575.125</v>
      </c>
      <c r="F213" s="92" t="s">
        <v>88</v>
      </c>
      <c r="G213" s="93"/>
    </row>
    <row r="214" spans="1:9" s="54" customFormat="1" ht="16.5" customHeight="1" x14ac:dyDescent="0.25">
      <c r="A214" s="59" t="s">
        <v>150</v>
      </c>
      <c r="B214" s="58">
        <v>2856000</v>
      </c>
      <c r="C214" s="32">
        <v>2600</v>
      </c>
      <c r="D214" s="1">
        <f t="shared" ref="D214:D215" si="34">B214*0.005*1.2525</f>
        <v>17885.7</v>
      </c>
      <c r="E214" s="1">
        <f>((B214*3%+2200)*1.2525)</f>
        <v>110069.7</v>
      </c>
      <c r="F214" s="92" t="s">
        <v>183</v>
      </c>
      <c r="G214" s="93"/>
    </row>
    <row r="215" spans="1:9" s="54" customFormat="1" ht="16.5" customHeight="1" x14ac:dyDescent="0.25">
      <c r="A215" s="59" t="s">
        <v>151</v>
      </c>
      <c r="B215" s="58">
        <v>2716000</v>
      </c>
      <c r="C215" s="32">
        <v>2600</v>
      </c>
      <c r="D215" s="1">
        <f t="shared" si="34"/>
        <v>17008.95</v>
      </c>
      <c r="E215" s="1">
        <f>((B215*3%+2200)*1.2525)</f>
        <v>104809.2</v>
      </c>
      <c r="F215" s="92" t="s">
        <v>183</v>
      </c>
      <c r="G215" s="93"/>
    </row>
    <row r="216" spans="1:9" s="27" customFormat="1" ht="16.5" customHeight="1" x14ac:dyDescent="0.25">
      <c r="A216" s="61" t="s">
        <v>113</v>
      </c>
      <c r="B216" s="62">
        <v>1308000</v>
      </c>
      <c r="C216" s="2">
        <v>2600</v>
      </c>
      <c r="D216" s="2">
        <f>B216*0.005*1.2525</f>
        <v>8191.3499999999995</v>
      </c>
      <c r="E216" s="2">
        <f>((B216*2.5%+2200)*1.2525)</f>
        <v>43712.25</v>
      </c>
      <c r="F216" s="104" t="s">
        <v>121</v>
      </c>
      <c r="G216" s="105"/>
    </row>
    <row r="217" spans="1:9" s="27" customFormat="1" ht="16.5" customHeight="1" x14ac:dyDescent="0.25">
      <c r="A217" s="57" t="s">
        <v>204</v>
      </c>
      <c r="B217" s="60">
        <v>1213000</v>
      </c>
      <c r="C217" s="1">
        <v>1900</v>
      </c>
      <c r="D217" s="1">
        <f>B217*0.005*1.2525</f>
        <v>7596.4124999999995</v>
      </c>
      <c r="E217" s="2">
        <f t="shared" ref="E217:E220" si="35">((B217*3%+2200)*1.2525)</f>
        <v>48333.974999999999</v>
      </c>
      <c r="F217" s="109" t="s">
        <v>205</v>
      </c>
      <c r="G217" s="110"/>
      <c r="H217" s="31"/>
      <c r="I217" s="31"/>
    </row>
    <row r="218" spans="1:9" s="27" customFormat="1" ht="33.75" customHeight="1" x14ac:dyDescent="0.25">
      <c r="A218" s="63" t="s">
        <v>179</v>
      </c>
      <c r="B218" s="60">
        <v>1004000</v>
      </c>
      <c r="C218" s="1">
        <v>2600</v>
      </c>
      <c r="D218" s="1">
        <f>B218*1%*1.2525</f>
        <v>12575.1</v>
      </c>
      <c r="E218" s="1">
        <f t="shared" si="35"/>
        <v>40480.799999999996</v>
      </c>
      <c r="F218" s="86" t="s">
        <v>94</v>
      </c>
      <c r="G218" s="87"/>
    </row>
    <row r="219" spans="1:9" s="27" customFormat="1" ht="16.5" customHeight="1" x14ac:dyDescent="0.25">
      <c r="A219" s="64" t="s">
        <v>184</v>
      </c>
      <c r="B219" s="62">
        <v>735000</v>
      </c>
      <c r="C219" s="2">
        <v>1800</v>
      </c>
      <c r="D219" s="2">
        <f t="shared" ref="D219:D225" si="36">B219*0.005*1.2525</f>
        <v>4602.9375</v>
      </c>
      <c r="E219" s="2">
        <f t="shared" si="35"/>
        <v>30373.125</v>
      </c>
      <c r="F219" s="104" t="s">
        <v>186</v>
      </c>
      <c r="G219" s="105"/>
    </row>
    <row r="220" spans="1:9" s="27" customFormat="1" ht="16.5" customHeight="1" x14ac:dyDescent="0.25">
      <c r="A220" s="65" t="s">
        <v>185</v>
      </c>
      <c r="B220" s="60">
        <v>690000</v>
      </c>
      <c r="C220" s="1">
        <v>1800</v>
      </c>
      <c r="D220" s="1">
        <f t="shared" si="36"/>
        <v>4321.125</v>
      </c>
      <c r="E220" s="1">
        <f t="shared" si="35"/>
        <v>28682.25</v>
      </c>
      <c r="F220" s="130"/>
      <c r="G220" s="131"/>
    </row>
    <row r="221" spans="1:9" s="27" customFormat="1" ht="16.5" customHeight="1" x14ac:dyDescent="0.25">
      <c r="A221" s="66" t="s">
        <v>221</v>
      </c>
      <c r="B221" s="67">
        <v>1589000</v>
      </c>
      <c r="C221" s="3">
        <v>2600</v>
      </c>
      <c r="D221" s="3">
        <f t="shared" si="36"/>
        <v>9951.1124999999993</v>
      </c>
      <c r="E221" s="1">
        <f>((B221*2.5%+2200)*1.2525)</f>
        <v>52511.0625</v>
      </c>
      <c r="F221" s="104" t="s">
        <v>75</v>
      </c>
      <c r="G221" s="105"/>
    </row>
    <row r="222" spans="1:9" s="27" customFormat="1" ht="16.5" customHeight="1" x14ac:dyDescent="0.25">
      <c r="A222" s="61" t="s">
        <v>222</v>
      </c>
      <c r="B222" s="62">
        <v>1490000</v>
      </c>
      <c r="C222" s="2">
        <v>2600</v>
      </c>
      <c r="D222" s="3">
        <f t="shared" si="36"/>
        <v>9331.125</v>
      </c>
      <c r="E222" s="1">
        <f>((B222*2.5%+2200)*1.2525)</f>
        <v>49411.125</v>
      </c>
      <c r="F222" s="138"/>
      <c r="G222" s="139"/>
    </row>
    <row r="223" spans="1:9" s="27" customFormat="1" ht="16.5" customHeight="1" x14ac:dyDescent="0.25">
      <c r="A223" s="61" t="s">
        <v>247</v>
      </c>
      <c r="B223" s="62">
        <v>1356000</v>
      </c>
      <c r="C223" s="2">
        <v>2600</v>
      </c>
      <c r="D223" s="3">
        <f t="shared" si="36"/>
        <v>8491.9499999999989</v>
      </c>
      <c r="E223" s="1">
        <f>((B223*2.5%+2200)*1.2525)</f>
        <v>45215.25</v>
      </c>
      <c r="F223" s="138"/>
      <c r="G223" s="139"/>
    </row>
    <row r="224" spans="1:9" s="27" customFormat="1" ht="16.5" customHeight="1" x14ac:dyDescent="0.25">
      <c r="A224" s="61" t="s">
        <v>248</v>
      </c>
      <c r="B224" s="62">
        <v>1206000</v>
      </c>
      <c r="C224" s="2">
        <v>2600</v>
      </c>
      <c r="D224" s="3">
        <f t="shared" si="36"/>
        <v>7552.5749999999998</v>
      </c>
      <c r="E224" s="1">
        <f>((B224*2.5%+2200)*1.2525)</f>
        <v>40518.375</v>
      </c>
      <c r="F224" s="138"/>
      <c r="G224" s="139"/>
    </row>
    <row r="225" spans="1:7" s="27" customFormat="1" ht="16.5" customHeight="1" thickBot="1" x14ac:dyDescent="0.3">
      <c r="A225" s="68" t="s">
        <v>223</v>
      </c>
      <c r="B225" s="69">
        <v>1450000</v>
      </c>
      <c r="C225" s="41">
        <v>2600</v>
      </c>
      <c r="D225" s="41">
        <f t="shared" si="36"/>
        <v>9080.625</v>
      </c>
      <c r="E225" s="41">
        <v>48159</v>
      </c>
      <c r="F225" s="123"/>
      <c r="G225" s="124"/>
    </row>
    <row r="228" spans="1:7" x14ac:dyDescent="0.25">
      <c r="E228" s="14"/>
      <c r="F228"/>
    </row>
  </sheetData>
  <mergeCells count="190">
    <mergeCell ref="F12:G12"/>
    <mergeCell ref="F20:G20"/>
    <mergeCell ref="F13:G18"/>
    <mergeCell ref="F31:G31"/>
    <mergeCell ref="F30:G30"/>
    <mergeCell ref="A39:G39"/>
    <mergeCell ref="A43:G43"/>
    <mergeCell ref="F221:G225"/>
    <mergeCell ref="F219:G220"/>
    <mergeCell ref="F217:G217"/>
    <mergeCell ref="A32:G32"/>
    <mergeCell ref="F33:G33"/>
    <mergeCell ref="F27:G27"/>
    <mergeCell ref="F40:G40"/>
    <mergeCell ref="F44:G44"/>
    <mergeCell ref="F21:G21"/>
    <mergeCell ref="F22:G22"/>
    <mergeCell ref="F23:G23"/>
    <mergeCell ref="F24:G24"/>
    <mergeCell ref="F25:G25"/>
    <mergeCell ref="F29:G29"/>
    <mergeCell ref="F34:G34"/>
    <mergeCell ref="F36:G36"/>
    <mergeCell ref="A6:E7"/>
    <mergeCell ref="A204:G204"/>
    <mergeCell ref="A205:G205"/>
    <mergeCell ref="A112:G112"/>
    <mergeCell ref="A98:G98"/>
    <mergeCell ref="A101:G101"/>
    <mergeCell ref="F92:G92"/>
    <mergeCell ref="F93:G93"/>
    <mergeCell ref="F94:G94"/>
    <mergeCell ref="F95:G95"/>
    <mergeCell ref="F96:G96"/>
    <mergeCell ref="F97:G97"/>
    <mergeCell ref="F99:G99"/>
    <mergeCell ref="F100:G100"/>
    <mergeCell ref="F102:G102"/>
    <mergeCell ref="F193:G193"/>
    <mergeCell ref="F65:G66"/>
    <mergeCell ref="F67:G67"/>
    <mergeCell ref="F68:G68"/>
    <mergeCell ref="F52:G52"/>
    <mergeCell ref="F53:G53"/>
    <mergeCell ref="F54:G54"/>
    <mergeCell ref="A11:G11"/>
    <mergeCell ref="A26:G26"/>
    <mergeCell ref="F37:G37"/>
    <mergeCell ref="F38:G38"/>
    <mergeCell ref="F41:G41"/>
    <mergeCell ref="F45:G45"/>
    <mergeCell ref="F46:G46"/>
    <mergeCell ref="A19:G19"/>
    <mergeCell ref="F28:G28"/>
    <mergeCell ref="A48:G48"/>
    <mergeCell ref="F35:G35"/>
    <mergeCell ref="F47:G47"/>
    <mergeCell ref="F49:G49"/>
    <mergeCell ref="F51:G51"/>
    <mergeCell ref="F42:G42"/>
    <mergeCell ref="F89:G89"/>
    <mergeCell ref="F50:G50"/>
    <mergeCell ref="F64:G64"/>
    <mergeCell ref="A79:G79"/>
    <mergeCell ref="A84:G84"/>
    <mergeCell ref="A62:G62"/>
    <mergeCell ref="A69:G69"/>
    <mergeCell ref="F70:G70"/>
    <mergeCell ref="F72:G72"/>
    <mergeCell ref="F71:G71"/>
    <mergeCell ref="F73:G73"/>
    <mergeCell ref="F74:G74"/>
    <mergeCell ref="F75:G75"/>
    <mergeCell ref="F76:G76"/>
    <mergeCell ref="F86:G88"/>
    <mergeCell ref="F80:G80"/>
    <mergeCell ref="F85:G85"/>
    <mergeCell ref="F77:G77"/>
    <mergeCell ref="F78:G78"/>
    <mergeCell ref="F55:G55"/>
    <mergeCell ref="F63:G63"/>
    <mergeCell ref="F81:G81"/>
    <mergeCell ref="F82:G82"/>
    <mergeCell ref="F83:G83"/>
    <mergeCell ref="F115:G115"/>
    <mergeCell ref="A90:G90"/>
    <mergeCell ref="F107:G107"/>
    <mergeCell ref="F117:G117"/>
    <mergeCell ref="F119:G119"/>
    <mergeCell ref="F120:G120"/>
    <mergeCell ref="F108:G108"/>
    <mergeCell ref="F109:G110"/>
    <mergeCell ref="F111:G111"/>
    <mergeCell ref="F113:G113"/>
    <mergeCell ref="F114:G114"/>
    <mergeCell ref="A118:G118"/>
    <mergeCell ref="F116:G116"/>
    <mergeCell ref="F105:G105"/>
    <mergeCell ref="F106:G106"/>
    <mergeCell ref="F91:G91"/>
    <mergeCell ref="F103:G103"/>
    <mergeCell ref="F104:G104"/>
    <mergeCell ref="F158:G158"/>
    <mergeCell ref="F144:G144"/>
    <mergeCell ref="F142:G142"/>
    <mergeCell ref="F141:G141"/>
    <mergeCell ref="F132:G132"/>
    <mergeCell ref="F121:G121"/>
    <mergeCell ref="F122:G122"/>
    <mergeCell ref="F124:G124"/>
    <mergeCell ref="F123:G123"/>
    <mergeCell ref="F129:G130"/>
    <mergeCell ref="F128:G128"/>
    <mergeCell ref="F127:G127"/>
    <mergeCell ref="F126:G126"/>
    <mergeCell ref="F125:G125"/>
    <mergeCell ref="A131:G131"/>
    <mergeCell ref="F140:G140"/>
    <mergeCell ref="F189:G189"/>
    <mergeCell ref="F208:G208"/>
    <mergeCell ref="F209:G209"/>
    <mergeCell ref="A196:G196"/>
    <mergeCell ref="F133:G133"/>
    <mergeCell ref="F159:G160"/>
    <mergeCell ref="F150:G150"/>
    <mergeCell ref="F155:G155"/>
    <mergeCell ref="F153:G153"/>
    <mergeCell ref="F154:G154"/>
    <mergeCell ref="F152:G152"/>
    <mergeCell ref="F151:G151"/>
    <mergeCell ref="F134:G134"/>
    <mergeCell ref="F138:G138"/>
    <mergeCell ref="F137:G137"/>
    <mergeCell ref="F136:G136"/>
    <mergeCell ref="F135:G135"/>
    <mergeCell ref="F139:G139"/>
    <mergeCell ref="F149:G149"/>
    <mergeCell ref="F147:G147"/>
    <mergeCell ref="F146:G146"/>
    <mergeCell ref="F145:G145"/>
    <mergeCell ref="F143:G143"/>
    <mergeCell ref="A148:G148"/>
    <mergeCell ref="F207:G207"/>
    <mergeCell ref="A206:G206"/>
    <mergeCell ref="A192:G192"/>
    <mergeCell ref="F190:G190"/>
    <mergeCell ref="F167:G167"/>
    <mergeCell ref="A165:G165"/>
    <mergeCell ref="F166:G166"/>
    <mergeCell ref="F168:G177"/>
    <mergeCell ref="F214:G214"/>
    <mergeCell ref="F213:G213"/>
    <mergeCell ref="F212:G212"/>
    <mergeCell ref="F211:G211"/>
    <mergeCell ref="F210:G210"/>
    <mergeCell ref="F195:G195"/>
    <mergeCell ref="F197:G197"/>
    <mergeCell ref="F203:G203"/>
    <mergeCell ref="F202:G202"/>
    <mergeCell ref="F201:G201"/>
    <mergeCell ref="F200:G200"/>
    <mergeCell ref="F199:G199"/>
    <mergeCell ref="F198:G198"/>
    <mergeCell ref="F191:G191"/>
    <mergeCell ref="F194:G194"/>
    <mergeCell ref="F188:G188"/>
    <mergeCell ref="A56:G56"/>
    <mergeCell ref="F57:G57"/>
    <mergeCell ref="F58:G58"/>
    <mergeCell ref="F59:G59"/>
    <mergeCell ref="F60:G60"/>
    <mergeCell ref="F61:G61"/>
    <mergeCell ref="F218:G218"/>
    <mergeCell ref="F157:G157"/>
    <mergeCell ref="F156:G156"/>
    <mergeCell ref="F215:G215"/>
    <mergeCell ref="F163:G164"/>
    <mergeCell ref="F179:G179"/>
    <mergeCell ref="F183:G183"/>
    <mergeCell ref="F182:G182"/>
    <mergeCell ref="F181:G181"/>
    <mergeCell ref="F180:G180"/>
    <mergeCell ref="F162:G162"/>
    <mergeCell ref="F161:G161"/>
    <mergeCell ref="F186:G186"/>
    <mergeCell ref="A178:G178"/>
    <mergeCell ref="A184:G184"/>
    <mergeCell ref="F185:G185"/>
    <mergeCell ref="F216:G216"/>
    <mergeCell ref="F187:G187"/>
  </mergeCells>
  <printOptions horizontalCentered="1"/>
  <pageMargins left="0.23622047244094491" right="0.23622047244094491" top="0.47244094488188981" bottom="0" header="0.31496062992125984" footer="0.31496062992125984"/>
  <pageSetup paperSize="5" scale="47" fitToHeight="0" orientation="portrait" horizontalDpi="360" verticalDpi="360" r:id="rId1"/>
  <rowBreaks count="1" manualBreakCount="1">
    <brk id="11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Shaira Mae Abuan</cp:lastModifiedBy>
  <cp:lastPrinted>2026-01-02T06:24:36Z</cp:lastPrinted>
  <dcterms:created xsi:type="dcterms:W3CDTF">2015-12-04T06:46:28Z</dcterms:created>
  <dcterms:modified xsi:type="dcterms:W3CDTF">2026-01-02T06:42:35Z</dcterms:modified>
</cp:coreProperties>
</file>